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tte\Downloads\"/>
    </mc:Choice>
  </mc:AlternateContent>
  <xr:revisionPtr revIDLastSave="0" documentId="8_{FE2A9465-3069-4312-AFE9-9D683689FAE0}" xr6:coauthVersionLast="45" xr6:coauthVersionMax="45" xr10:uidLastSave="{00000000-0000-0000-0000-000000000000}"/>
  <bookViews>
    <workbookView xWindow="-25350" yWindow="3495" windowWidth="20940" windowHeight="10530" xr2:uid="{00000000-000D-0000-FFFF-FFFF00000000}"/>
  </bookViews>
  <sheets>
    <sheet name=" ITA " sheetId="3" r:id="rId1"/>
  </sheets>
  <definedNames>
    <definedName name="_xlnm.Print_Area" localSheetId="0">' ITA '!$B$7:$I$54</definedName>
    <definedName name="Z_5ED848AF_EDB2_4F08_844D_F3D27B057563_.wvu.PrintArea" localSheetId="0" hidden="1">' ITA '!$B$7:$I$54</definedName>
  </definedNames>
  <calcPr calcId="191029"/>
  <customWorkbookViews>
    <customWorkbookView name="Elisa Pettinari - Visualizzazione personale" guid="{5ED848AF-EDB2-4F08-844D-F3D27B057563}" mergeInterval="0" personalView="1" maximized="1" windowWidth="1916" windowHeight="8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5" i="3" l="1"/>
  <c r="C34" i="3" l="1"/>
  <c r="D34" i="3"/>
  <c r="E34" i="3"/>
  <c r="F34" i="3"/>
  <c r="C36" i="3"/>
  <c r="C38" i="3"/>
  <c r="C37" i="3"/>
  <c r="D49" i="3" l="1"/>
  <c r="D43" i="3"/>
  <c r="D38" i="3"/>
  <c r="D37" i="3"/>
  <c r="D36" i="3"/>
  <c r="D26" i="3"/>
  <c r="D35" i="3" s="1"/>
  <c r="D25" i="3"/>
  <c r="D33" i="3" s="1"/>
  <c r="D22" i="3"/>
  <c r="D18" i="3"/>
  <c r="D13" i="3"/>
  <c r="D11" i="3"/>
  <c r="E49" i="3"/>
  <c r="E43" i="3"/>
  <c r="E38" i="3"/>
  <c r="E37" i="3"/>
  <c r="E36" i="3"/>
  <c r="E26" i="3"/>
  <c r="E35" i="3" s="1"/>
  <c r="E25" i="3"/>
  <c r="E33" i="3" s="1"/>
  <c r="E22" i="3"/>
  <c r="E18" i="3"/>
  <c r="E16" i="3"/>
  <c r="E13" i="3"/>
  <c r="E11" i="3"/>
  <c r="G34" i="3" l="1"/>
  <c r="H34" i="3"/>
  <c r="I34" i="3"/>
  <c r="C26" i="3" l="1"/>
  <c r="C35" i="3" l="1"/>
  <c r="C22" i="3"/>
  <c r="F18" i="3"/>
  <c r="G18" i="3"/>
  <c r="H18" i="3"/>
  <c r="I18" i="3"/>
  <c r="C18" i="3"/>
  <c r="C49" i="3"/>
  <c r="C43" i="3"/>
  <c r="C25" i="3"/>
  <c r="C33" i="3" s="1"/>
  <c r="C13" i="3"/>
  <c r="C11" i="3"/>
  <c r="F49" i="3" l="1"/>
  <c r="F43" i="3"/>
  <c r="F38" i="3"/>
  <c r="F37" i="3"/>
  <c r="F36" i="3"/>
  <c r="F26" i="3"/>
  <c r="F35" i="3" s="1"/>
  <c r="F25" i="3"/>
  <c r="F33" i="3" s="1"/>
  <c r="F22" i="3"/>
  <c r="F16" i="3"/>
  <c r="F13" i="3"/>
  <c r="F11" i="3"/>
  <c r="G26" i="3" l="1"/>
  <c r="H38" i="3"/>
  <c r="I38" i="3"/>
  <c r="G38" i="3"/>
  <c r="H49" i="3" l="1"/>
  <c r="H43" i="3"/>
  <c r="H37" i="3"/>
  <c r="H36" i="3"/>
  <c r="H26" i="3"/>
  <c r="H35" i="3" s="1"/>
  <c r="H25" i="3"/>
  <c r="H33" i="3" s="1"/>
  <c r="H22" i="3"/>
  <c r="H16" i="3"/>
  <c r="H13" i="3"/>
  <c r="H11" i="3"/>
  <c r="G16" i="3" l="1"/>
  <c r="G35" i="3" l="1"/>
  <c r="G49" i="3"/>
  <c r="G43" i="3"/>
  <c r="G37" i="3"/>
  <c r="G36" i="3"/>
  <c r="G25" i="3"/>
  <c r="G33" i="3" s="1"/>
  <c r="G22" i="3"/>
  <c r="G13" i="3"/>
  <c r="G11" i="3"/>
  <c r="I49" i="3" l="1"/>
  <c r="I43" i="3"/>
  <c r="I37" i="3"/>
  <c r="I36" i="3"/>
  <c r="I26" i="3"/>
  <c r="I35" i="3" s="1"/>
  <c r="I25" i="3"/>
  <c r="I33" i="3" s="1"/>
  <c r="I22" i="3"/>
  <c r="I16" i="3"/>
  <c r="I13" i="3"/>
  <c r="I11" i="3"/>
</calcChain>
</file>

<file path=xl/sharedStrings.xml><?xml version="1.0" encoding="utf-8"?>
<sst xmlns="http://schemas.openxmlformats.org/spreadsheetml/2006/main" count="42" uniqueCount="41">
  <si>
    <t>Margine operativo lordo</t>
  </si>
  <si>
    <t>Risultato operativo</t>
  </si>
  <si>
    <t>Volumi di vendita</t>
  </si>
  <si>
    <t>Cemento grigio e bianco (t)</t>
  </si>
  <si>
    <t>('000)</t>
  </si>
  <si>
    <t>(Euro '000)</t>
  </si>
  <si>
    <t>Inerti (t)</t>
  </si>
  <si>
    <t>MOL/Ricavi %</t>
  </si>
  <si>
    <t>RO/Ricavi %</t>
  </si>
  <si>
    <t>Utile netto/Ricavi %</t>
  </si>
  <si>
    <t>Risultato/Ricavi %</t>
  </si>
  <si>
    <t>Numero dipendenti (31 dic.)</t>
  </si>
  <si>
    <t>Imposte</t>
  </si>
  <si>
    <t>Investimenti (Euro milioni)</t>
  </si>
  <si>
    <t>Principali dati economici</t>
  </si>
  <si>
    <t>Indicatori di redditività e di struttura patrimoniale</t>
  </si>
  <si>
    <t>Ricavi delle vendite e prestazioni</t>
  </si>
  <si>
    <t>Risultato gestione finanziaria</t>
  </si>
  <si>
    <t>Risultato ante imposte</t>
  </si>
  <si>
    <t>Utile netto di Gruppo</t>
  </si>
  <si>
    <t>Totale attività</t>
  </si>
  <si>
    <t>Capitale investito netto</t>
  </si>
  <si>
    <t>Totale patrimonio netto</t>
  </si>
  <si>
    <t>Patrimonio netto di Gruppo</t>
  </si>
  <si>
    <t>Indebitamento finanziario netto</t>
  </si>
  <si>
    <t>Principali dati patrimoniali e finanziari</t>
  </si>
  <si>
    <t>Personale e investimenti</t>
  </si>
  <si>
    <t>Return on equity (a)</t>
  </si>
  <si>
    <t>Return on capital employed (b)</t>
  </si>
  <si>
    <t>Equity ratio (c)</t>
  </si>
  <si>
    <t>Net gearing ratio (d)</t>
  </si>
  <si>
    <t>Indebitamento finanziario netto/ MOL</t>
  </si>
  <si>
    <t>(b) Risultato operativo / Capitale investito netto</t>
  </si>
  <si>
    <t>(c) Totale patrimonio netto / Totale attività</t>
  </si>
  <si>
    <t>(d) Indebitamento finanziario netto / Totale patrimonio netto</t>
  </si>
  <si>
    <r>
      <t>Calcestruzzo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</si>
  <si>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Risultato dell'esercizio</t>
  </si>
  <si>
    <t>Risultato delle attività continuative</t>
  </si>
  <si>
    <t>Risultato delle attività operative cessate</t>
  </si>
  <si>
    <t>(a) Risultato delle attività continuative / Totale patrimonio netto</t>
  </si>
  <si>
    <t>Acquisizioni e cessioni (Euro milioni)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</si>
</sst>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,##0;[Red]\(#,##0\)"/>
    <numFmt numFmtId="165" formatCode="0.0%"/>
    <numFmt numFmtId="166" formatCode="#,##0;\(#,##0\)"/>
    <numFmt numFmtId="167" formatCode="0.0&quot;x&quot;;0.0&quot;x&quot;"/>
    <numFmt numFmtId="168" formatCode="0.0"/>
    <numFmt numFmtId="169" formatCode="_-* #,##0.0_-;\-* #,##0.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sz val="10"/>
      <color indexed="18"/>
      <name val="Arial"/>
      <family val="2"/>
    </font>
    <font>
      <sz val="10"/>
      <color indexed="18"/>
      <name val="Verdana"/>
      <family val="2"/>
    </font>
    <font>
      <sz val="10"/>
      <color indexed="62"/>
      <name val="Arial"/>
      <family val="2"/>
    </font>
    <font>
      <b/>
      <sz val="10"/>
      <color indexed="61"/>
      <name val="Arial"/>
      <family val="2"/>
    </font>
    <font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63"/>
      <name val="Verdana"/>
      <family val="2"/>
    </font>
    <font>
      <sz val="10"/>
      <name val="Verdana"/>
      <family val="2"/>
    </font>
    <font>
      <i/>
      <sz val="10"/>
      <name val="Arial"/>
      <family val="2"/>
    </font>
    <font>
      <i/>
      <sz val="10"/>
      <name val="Verdana"/>
      <family val="2"/>
    </font>
    <font>
      <vertAlign val="superscript"/>
      <sz val="10"/>
      <name val="Arial"/>
      <family val="2"/>
    </font>
    <font>
      <sz val="8"/>
      <name val="Verdana"/>
      <family val="2"/>
    </font>
    <font>
      <u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1"/>
      </bottom>
      <diagonal/>
    </border>
    <border>
      <left/>
      <right/>
      <top/>
      <bottom style="thin">
        <color rgb="FF990033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164" fontId="13" fillId="2" borderId="0" xfId="0" applyNumberFormat="1" applyFont="1" applyFill="1" applyAlignment="1">
      <alignment horizontal="left" vertical="center"/>
    </xf>
    <xf numFmtId="165" fontId="13" fillId="2" borderId="0" xfId="3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165" fontId="13" fillId="2" borderId="0" xfId="3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vertical="center" wrapText="1"/>
    </xf>
    <xf numFmtId="164" fontId="13" fillId="2" borderId="2" xfId="0" applyNumberFormat="1" applyFont="1" applyFill="1" applyBorder="1" applyAlignment="1">
      <alignment horizontal="left" vertical="center"/>
    </xf>
    <xf numFmtId="165" fontId="13" fillId="2" borderId="2" xfId="3" applyNumberFormat="1" applyFont="1" applyFill="1" applyBorder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6" fontId="2" fillId="2" borderId="2" xfId="0" applyNumberFormat="1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165" fontId="2" fillId="2" borderId="0" xfId="3" applyNumberFormat="1" applyFill="1" applyAlignment="1">
      <alignment vertical="center"/>
    </xf>
    <xf numFmtId="165" fontId="2" fillId="4" borderId="0" xfId="3" applyNumberFormat="1" applyFill="1" applyAlignment="1">
      <alignment vertical="center"/>
    </xf>
    <xf numFmtId="167" fontId="2" fillId="2" borderId="2" xfId="3" applyNumberFormat="1" applyFill="1" applyBorder="1" applyAlignment="1">
      <alignment vertical="center" wrapText="1"/>
    </xf>
    <xf numFmtId="3" fontId="2" fillId="4" borderId="0" xfId="0" applyNumberFormat="1" applyFont="1" applyFill="1" applyAlignment="1">
      <alignment vertical="center"/>
    </xf>
    <xf numFmtId="164" fontId="2" fillId="4" borderId="0" xfId="2" applyNumberFormat="1" applyFill="1" applyAlignment="1">
      <alignment horizontal="right" vertical="center"/>
    </xf>
    <xf numFmtId="169" fontId="2" fillId="4" borderId="0" xfId="1" applyNumberFormat="1" applyFill="1" applyAlignment="1">
      <alignment vertical="center"/>
    </xf>
    <xf numFmtId="168" fontId="2" fillId="4" borderId="0" xfId="0" applyNumberFormat="1" applyFont="1" applyFill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168" fontId="2" fillId="4" borderId="2" xfId="0" applyNumberFormat="1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/>
    <xf numFmtId="166" fontId="2" fillId="4" borderId="2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2" applyNumberForma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67" fontId="3" fillId="4" borderId="0" xfId="3" applyNumberFormat="1" applyFont="1" applyFill="1" applyAlignment="1">
      <alignment vertical="center" wrapText="1"/>
    </xf>
    <xf numFmtId="0" fontId="3" fillId="4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165" fontId="13" fillId="4" borderId="2" xfId="3" applyNumberFormat="1" applyFont="1" applyFill="1" applyBorder="1" applyAlignment="1">
      <alignment vertical="center"/>
    </xf>
    <xf numFmtId="165" fontId="13" fillId="4" borderId="0" xfId="3" applyNumberFormat="1" applyFont="1" applyFill="1" applyAlignment="1">
      <alignment horizontal="right" vertical="center"/>
    </xf>
    <xf numFmtId="165" fontId="13" fillId="4" borderId="0" xfId="3" applyNumberFormat="1" applyFont="1" applyFill="1" applyAlignment="1">
      <alignment vertical="center"/>
    </xf>
    <xf numFmtId="166" fontId="2" fillId="4" borderId="0" xfId="0" applyNumberFormat="1" applyFont="1" applyFill="1" applyAlignment="1">
      <alignment vertical="center" wrapText="1"/>
    </xf>
    <xf numFmtId="10" fontId="2" fillId="4" borderId="0" xfId="3" applyNumberForma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/>
  </cellXfs>
  <cellStyles count="7">
    <cellStyle name="Migliaia" xfId="1" builtinId="3"/>
    <cellStyle name="Migliaia [0]" xfId="2" builtinId="6"/>
    <cellStyle name="Migliaia 2" xfId="4" xr:uid="{00000000-0005-0000-0000-000002000000}"/>
    <cellStyle name="Normale" xfId="0" builtinId="0"/>
    <cellStyle name="Normale 2" xfId="5" xr:uid="{00000000-0005-0000-0000-000004000000}"/>
    <cellStyle name="Percentuale" xfId="3" builtinId="5"/>
    <cellStyle name="Percentuale 2" xfId="6" xr:uid="{00000000-0005-0000-0000-000006000000}"/>
  </cellStyles>
  <dxfs count="0"/>
  <tableStyles count="0" defaultTableStyle="TableStyleMedium9" defaultPivotStyle="PivotStyleLight16"/>
  <colors>
    <mruColors>
      <color rgb="FF990033"/>
      <color rgb="FFBFBFB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1</xdr:row>
      <xdr:rowOff>41275</xdr:rowOff>
    </xdr:from>
    <xdr:to>
      <xdr:col>1</xdr:col>
      <xdr:colOff>561975</xdr:colOff>
      <xdr:row>3</xdr:row>
      <xdr:rowOff>114300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076" y="212725"/>
          <a:ext cx="434974" cy="39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1"/>
  <sheetViews>
    <sheetView tabSelected="1" topLeftCell="A25" zoomScaleNormal="100" zoomScaleSheetLayoutView="100" workbookViewId="0">
      <selection activeCell="B40" sqref="B40"/>
    </sheetView>
  </sheetViews>
  <sheetFormatPr defaultColWidth="9.1640625" defaultRowHeight="12.3" outlineLevelRow="1" x14ac:dyDescent="0.4"/>
  <cols>
    <col min="1" max="1" width="3.27734375" style="1" customWidth="1"/>
    <col min="2" max="2" width="32" style="2" customWidth="1"/>
    <col min="3" max="9" width="9.83203125" style="2" customWidth="1"/>
    <col min="10" max="29" width="9.1640625" style="59"/>
    <col min="30" max="16384" width="9.1640625" style="3"/>
  </cols>
  <sheetData>
    <row r="1" spans="1:29" x14ac:dyDescent="0.4">
      <c r="B1" s="1"/>
      <c r="C1" s="1"/>
      <c r="D1" s="1"/>
      <c r="E1" s="1"/>
      <c r="F1" s="1"/>
      <c r="G1" s="1"/>
      <c r="H1" s="1"/>
      <c r="I1" s="1"/>
    </row>
    <row r="2" spans="1:29" x14ac:dyDescent="0.4">
      <c r="B2" s="1"/>
      <c r="C2" s="1"/>
      <c r="D2" s="1"/>
      <c r="E2" s="1"/>
      <c r="F2" s="1"/>
      <c r="G2" s="1"/>
      <c r="H2" s="1"/>
      <c r="I2" s="1"/>
    </row>
    <row r="3" spans="1:29" x14ac:dyDescent="0.4">
      <c r="B3" s="1"/>
      <c r="C3" s="1"/>
      <c r="D3" s="1"/>
      <c r="E3" s="1"/>
      <c r="F3" s="1"/>
      <c r="G3" s="1"/>
      <c r="H3" s="1"/>
      <c r="I3" s="1"/>
    </row>
    <row r="4" spans="1:29" x14ac:dyDescent="0.4">
      <c r="B4" s="1"/>
      <c r="C4" s="1"/>
      <c r="D4" s="1"/>
      <c r="E4" s="1"/>
      <c r="F4" s="1"/>
      <c r="G4" s="1"/>
      <c r="H4" s="1"/>
      <c r="I4" s="1"/>
    </row>
    <row r="5" spans="1:29" x14ac:dyDescent="0.4">
      <c r="B5" s="1"/>
      <c r="C5" s="1"/>
      <c r="D5" s="1"/>
      <c r="E5" s="1"/>
      <c r="F5" s="1"/>
      <c r="G5" s="1"/>
      <c r="H5" s="1"/>
      <c r="I5" s="1"/>
    </row>
    <row r="6" spans="1:29" s="6" customFormat="1" x14ac:dyDescent="0.4">
      <c r="A6" s="4"/>
      <c r="B6" s="56"/>
      <c r="C6" s="57"/>
      <c r="D6" s="57"/>
      <c r="E6" s="57"/>
      <c r="F6" s="5"/>
      <c r="G6" s="5"/>
      <c r="H6" s="5"/>
      <c r="I6" s="5"/>
      <c r="J6" s="14"/>
      <c r="K6" s="14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</row>
    <row r="7" spans="1:29" s="6" customFormat="1" ht="20.25" customHeight="1" x14ac:dyDescent="0.4">
      <c r="A7" s="4"/>
      <c r="B7" s="7" t="s">
        <v>14</v>
      </c>
      <c r="C7" s="7"/>
      <c r="D7" s="7"/>
      <c r="E7" s="7"/>
      <c r="F7" s="7"/>
      <c r="G7" s="7"/>
      <c r="H7" s="7"/>
      <c r="I7" s="7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</row>
    <row r="8" spans="1:29" s="6" customFormat="1" ht="15" customHeight="1" x14ac:dyDescent="0.4">
      <c r="A8" s="8"/>
      <c r="B8" s="9" t="s">
        <v>5</v>
      </c>
      <c r="C8" s="10">
        <v>2018</v>
      </c>
      <c r="D8" s="10">
        <v>2017</v>
      </c>
      <c r="E8" s="10">
        <v>2016</v>
      </c>
      <c r="F8" s="10">
        <v>2015</v>
      </c>
      <c r="G8" s="10">
        <v>2014</v>
      </c>
      <c r="H8" s="10">
        <v>2013</v>
      </c>
      <c r="I8" s="10">
        <v>2012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</row>
    <row r="9" spans="1:29" s="17" customFormat="1" ht="15" customHeight="1" x14ac:dyDescent="0.4">
      <c r="A9" s="15"/>
      <c r="B9" s="15" t="s">
        <v>16</v>
      </c>
      <c r="C9" s="35">
        <v>1196186</v>
      </c>
      <c r="D9" s="35">
        <v>1140006</v>
      </c>
      <c r="E9" s="35">
        <v>1027578</v>
      </c>
      <c r="F9" s="35">
        <v>969040</v>
      </c>
      <c r="G9" s="16">
        <v>948013</v>
      </c>
      <c r="H9" s="16">
        <v>988614</v>
      </c>
      <c r="I9" s="16">
        <v>976193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s="17" customFormat="1" ht="15" customHeight="1" x14ac:dyDescent="0.4">
      <c r="A10" s="15"/>
      <c r="B10" s="15" t="s">
        <v>0</v>
      </c>
      <c r="C10" s="35">
        <v>238504</v>
      </c>
      <c r="D10" s="35">
        <v>222697</v>
      </c>
      <c r="E10" s="35">
        <v>197826</v>
      </c>
      <c r="F10" s="35">
        <v>194036</v>
      </c>
      <c r="G10" s="16">
        <v>192432</v>
      </c>
      <c r="H10" s="16">
        <v>169720</v>
      </c>
      <c r="I10" s="16">
        <v>138054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s="21" customFormat="1" ht="15" customHeight="1" x14ac:dyDescent="0.4">
      <c r="A11" s="18"/>
      <c r="B11" s="19" t="s">
        <v>7</v>
      </c>
      <c r="C11" s="52">
        <f t="shared" ref="C11:E11" si="0">C10/C9</f>
        <v>0.19938705184645197</v>
      </c>
      <c r="D11" s="52">
        <f t="shared" ref="D11" si="1">D10/D9</f>
        <v>0.19534721747078523</v>
      </c>
      <c r="E11" s="52">
        <f t="shared" si="0"/>
        <v>0.19251677244939069</v>
      </c>
      <c r="F11" s="52">
        <f t="shared" ref="F11" si="2">F10/F9</f>
        <v>0.20023528440518451</v>
      </c>
      <c r="G11" s="20">
        <f t="shared" ref="G11:I11" si="3">G10/G9</f>
        <v>0.20298455822863187</v>
      </c>
      <c r="H11" s="20">
        <f t="shared" si="3"/>
        <v>0.17167468799753999</v>
      </c>
      <c r="I11" s="20">
        <f t="shared" si="3"/>
        <v>0.1414208051071868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</row>
    <row r="12" spans="1:29" s="17" customFormat="1" ht="15" customHeight="1" x14ac:dyDescent="0.4">
      <c r="A12" s="15"/>
      <c r="B12" s="15" t="s">
        <v>1</v>
      </c>
      <c r="C12" s="35">
        <v>153213</v>
      </c>
      <c r="D12" s="35">
        <v>140565</v>
      </c>
      <c r="E12" s="35">
        <v>94659</v>
      </c>
      <c r="F12" s="35">
        <v>97645</v>
      </c>
      <c r="G12" s="16">
        <v>104085</v>
      </c>
      <c r="H12" s="16">
        <v>76684</v>
      </c>
      <c r="I12" s="16">
        <v>48230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</row>
    <row r="13" spans="1:29" s="21" customFormat="1" ht="15" customHeight="1" x14ac:dyDescent="0.4">
      <c r="A13" s="18"/>
      <c r="B13" s="18" t="s">
        <v>8</v>
      </c>
      <c r="C13" s="53">
        <f t="shared" ref="C13:E13" si="4">C12/C9</f>
        <v>0.12808459553948967</v>
      </c>
      <c r="D13" s="53">
        <f t="shared" ref="D13" si="5">D12/D9</f>
        <v>0.1233019826211441</v>
      </c>
      <c r="E13" s="53">
        <f t="shared" si="4"/>
        <v>9.211855450389167E-2</v>
      </c>
      <c r="F13" s="53">
        <f t="shared" ref="F13:I13" si="6">F12/F9</f>
        <v>0.10076467431684967</v>
      </c>
      <c r="G13" s="22">
        <f t="shared" si="6"/>
        <v>0.10979279820002469</v>
      </c>
      <c r="H13" s="22">
        <f t="shared" si="6"/>
        <v>7.7567179910460499E-2</v>
      </c>
      <c r="I13" s="22">
        <f t="shared" si="6"/>
        <v>4.9406213730276698E-2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</row>
    <row r="14" spans="1:29" s="21" customFormat="1" ht="15" customHeight="1" x14ac:dyDescent="0.4">
      <c r="A14" s="18"/>
      <c r="B14" s="23" t="s">
        <v>17</v>
      </c>
      <c r="C14" s="54">
        <v>31422</v>
      </c>
      <c r="D14" s="54">
        <v>-13912</v>
      </c>
      <c r="E14" s="54">
        <v>23936</v>
      </c>
      <c r="F14" s="54">
        <v>3998</v>
      </c>
      <c r="G14" s="24">
        <v>-4602</v>
      </c>
      <c r="H14" s="24">
        <v>-13530</v>
      </c>
      <c r="I14" s="24">
        <v>-19614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</row>
    <row r="15" spans="1:29" s="17" customFormat="1" ht="15" customHeight="1" x14ac:dyDescent="0.4">
      <c r="A15" s="15"/>
      <c r="B15" s="15" t="s">
        <v>18</v>
      </c>
      <c r="C15" s="35">
        <v>184635</v>
      </c>
      <c r="D15" s="35">
        <v>126653</v>
      </c>
      <c r="E15" s="35">
        <v>118595</v>
      </c>
      <c r="F15" s="35">
        <v>101643</v>
      </c>
      <c r="G15" s="16">
        <v>99483</v>
      </c>
      <c r="H15" s="16">
        <v>63154</v>
      </c>
      <c r="I15" s="16">
        <v>28616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</row>
    <row r="16" spans="1:29" s="17" customFormat="1" ht="15" customHeight="1" x14ac:dyDescent="0.4">
      <c r="A16" s="15"/>
      <c r="B16" s="15" t="s">
        <v>12</v>
      </c>
      <c r="C16" s="54">
        <v>-35866</v>
      </c>
      <c r="D16" s="54">
        <v>-16393</v>
      </c>
      <c r="E16" s="54">
        <f>+E17-E15</f>
        <v>-33246</v>
      </c>
      <c r="F16" s="54">
        <f>+F17-F15</f>
        <v>-26542</v>
      </c>
      <c r="G16" s="24">
        <f>+G17-G15</f>
        <v>-20758</v>
      </c>
      <c r="H16" s="24">
        <f>+H17-H15</f>
        <v>-14992</v>
      </c>
      <c r="I16" s="24">
        <f>+I17-I15</f>
        <v>-4572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</row>
    <row r="17" spans="1:29" s="17" customFormat="1" ht="15" customHeight="1" x14ac:dyDescent="0.4">
      <c r="A17" s="15"/>
      <c r="B17" s="15" t="s">
        <v>37</v>
      </c>
      <c r="C17" s="35">
        <v>148769</v>
      </c>
      <c r="D17" s="35">
        <v>110260</v>
      </c>
      <c r="E17" s="35">
        <v>85349</v>
      </c>
      <c r="F17" s="35">
        <v>75101</v>
      </c>
      <c r="G17" s="16">
        <v>78725</v>
      </c>
      <c r="H17" s="16">
        <v>48162</v>
      </c>
      <c r="I17" s="16">
        <v>24044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</row>
    <row r="18" spans="1:29" s="21" customFormat="1" ht="15" customHeight="1" x14ac:dyDescent="0.4">
      <c r="A18" s="18"/>
      <c r="B18" s="18" t="s">
        <v>10</v>
      </c>
      <c r="C18" s="53">
        <f>+C17/C9</f>
        <v>0.12436945424875395</v>
      </c>
      <c r="D18" s="53">
        <f>+D17/D9</f>
        <v>9.6718789199355087E-2</v>
      </c>
      <c r="E18" s="53">
        <f t="shared" ref="E18" si="7">+E17/E9</f>
        <v>8.3058415030294541E-2</v>
      </c>
      <c r="F18" s="53">
        <f t="shared" ref="F18:I18" si="8">+F17/F9</f>
        <v>7.7500412779658218E-2</v>
      </c>
      <c r="G18" s="53">
        <f t="shared" si="8"/>
        <v>8.3042110182033363E-2</v>
      </c>
      <c r="H18" s="53">
        <f t="shared" si="8"/>
        <v>4.8716688211981621E-2</v>
      </c>
      <c r="I18" s="53">
        <f t="shared" si="8"/>
        <v>2.4630375345858862E-2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</row>
    <row r="19" spans="1:29" s="17" customFormat="1" ht="15" customHeight="1" x14ac:dyDescent="0.4">
      <c r="A19" s="15"/>
      <c r="B19" s="15" t="s">
        <v>38</v>
      </c>
      <c r="C19" s="54">
        <v>-13109</v>
      </c>
      <c r="D19" s="54">
        <v>-33094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s="17" customFormat="1" ht="15" customHeight="1" x14ac:dyDescent="0.4">
      <c r="A20" s="15"/>
      <c r="B20" s="15" t="s">
        <v>36</v>
      </c>
      <c r="C20" s="35">
        <v>135660</v>
      </c>
      <c r="D20" s="35">
        <v>77166</v>
      </c>
      <c r="E20" s="35">
        <v>85349</v>
      </c>
      <c r="F20" s="35">
        <v>75101</v>
      </c>
      <c r="G20" s="16">
        <v>78725</v>
      </c>
      <c r="H20" s="16">
        <v>48162</v>
      </c>
      <c r="I20" s="16">
        <v>24044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s="17" customFormat="1" ht="15" customHeight="1" x14ac:dyDescent="0.4">
      <c r="A21" s="15"/>
      <c r="B21" s="15" t="s">
        <v>19</v>
      </c>
      <c r="C21" s="35">
        <v>127198</v>
      </c>
      <c r="D21" s="35">
        <v>71471</v>
      </c>
      <c r="E21" s="35">
        <v>67270</v>
      </c>
      <c r="F21" s="35">
        <v>67477</v>
      </c>
      <c r="G21" s="16">
        <v>71634</v>
      </c>
      <c r="H21" s="16">
        <v>40124</v>
      </c>
      <c r="I21" s="16">
        <v>16462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s="21" customFormat="1" ht="15" customHeight="1" x14ac:dyDescent="0.4">
      <c r="A22" s="18"/>
      <c r="B22" s="25" t="s">
        <v>9</v>
      </c>
      <c r="C22" s="51">
        <f t="shared" ref="C22:I22" si="9">+C21/C9</f>
        <v>0.1063363055578313</v>
      </c>
      <c r="D22" s="51">
        <f t="shared" ref="D22" si="10">+D21/D9</f>
        <v>6.269352968317711E-2</v>
      </c>
      <c r="E22" s="51">
        <f t="shared" ref="E22" si="11">+E21/E9</f>
        <v>6.546461679794624E-2</v>
      </c>
      <c r="F22" s="51">
        <f t="shared" si="9"/>
        <v>6.9632832494014696E-2</v>
      </c>
      <c r="G22" s="26">
        <f t="shared" si="9"/>
        <v>7.5562254947980675E-2</v>
      </c>
      <c r="H22" s="26">
        <f t="shared" si="9"/>
        <v>4.0586113488176374E-2</v>
      </c>
      <c r="I22" s="26">
        <f t="shared" si="9"/>
        <v>1.6863468596886068E-2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29" s="12" customFormat="1" ht="15" customHeight="1" x14ac:dyDescent="0.4">
      <c r="A23" s="11"/>
      <c r="B23" s="11"/>
      <c r="C23" s="11"/>
      <c r="D23" s="11"/>
      <c r="E23" s="11"/>
      <c r="F23" s="11"/>
      <c r="G23" s="11"/>
      <c r="H23" s="11"/>
      <c r="I23" s="11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s="6" customFormat="1" ht="20.25" customHeight="1" x14ac:dyDescent="0.4">
      <c r="A24" s="4"/>
      <c r="B24" s="7" t="s">
        <v>25</v>
      </c>
      <c r="C24" s="7"/>
      <c r="D24" s="7"/>
      <c r="E24" s="7"/>
      <c r="F24" s="7"/>
      <c r="G24" s="7"/>
      <c r="H24" s="7"/>
      <c r="I24" s="7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</row>
    <row r="25" spans="1:29" s="6" customFormat="1" ht="15" customHeight="1" x14ac:dyDescent="0.4">
      <c r="A25" s="8"/>
      <c r="B25" s="9" t="s">
        <v>5</v>
      </c>
      <c r="C25" s="10">
        <f t="shared" ref="C25:I25" si="12">+C8</f>
        <v>2018</v>
      </c>
      <c r="D25" s="10">
        <f t="shared" ref="D25" si="13">+D8</f>
        <v>2017</v>
      </c>
      <c r="E25" s="10">
        <f t="shared" ref="E25" si="14">+E8</f>
        <v>2016</v>
      </c>
      <c r="F25" s="10">
        <f t="shared" si="12"/>
        <v>2015</v>
      </c>
      <c r="G25" s="10">
        <f t="shared" si="12"/>
        <v>2014</v>
      </c>
      <c r="H25" s="10">
        <f t="shared" si="12"/>
        <v>2013</v>
      </c>
      <c r="I25" s="10">
        <f t="shared" si="12"/>
        <v>2012</v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</row>
    <row r="26" spans="1:29" s="17" customFormat="1" ht="15" customHeight="1" x14ac:dyDescent="0.4">
      <c r="A26" s="15"/>
      <c r="B26" s="27" t="s">
        <v>21</v>
      </c>
      <c r="C26" s="35">
        <f>+C28+C30</f>
        <v>1383799</v>
      </c>
      <c r="D26" s="35">
        <f>+D28+D30</f>
        <v>1558929</v>
      </c>
      <c r="E26" s="35">
        <f t="shared" ref="E26" si="15">+E28+E30</f>
        <v>1622741</v>
      </c>
      <c r="F26" s="35">
        <f t="shared" ref="F26" si="16">+F28+F30</f>
        <v>1353192</v>
      </c>
      <c r="G26" s="35">
        <f t="shared" ref="G26:H26" si="17">+G28+G30</f>
        <v>1401632</v>
      </c>
      <c r="H26" s="35">
        <f t="shared" si="17"/>
        <v>1354291</v>
      </c>
      <c r="I26" s="16">
        <f t="shared" ref="I26" si="18">+I28+I30</f>
        <v>1487152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</row>
    <row r="27" spans="1:29" s="17" customFormat="1" ht="15" customHeight="1" x14ac:dyDescent="0.4">
      <c r="A27" s="15"/>
      <c r="B27" s="27" t="s">
        <v>20</v>
      </c>
      <c r="C27" s="35">
        <v>2132223</v>
      </c>
      <c r="D27" s="35">
        <v>2357329</v>
      </c>
      <c r="E27" s="35">
        <v>2435444</v>
      </c>
      <c r="F27" s="35">
        <v>1849551</v>
      </c>
      <c r="G27" s="35">
        <v>1873410</v>
      </c>
      <c r="H27" s="35">
        <v>1848027</v>
      </c>
      <c r="I27" s="16">
        <v>1975161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</row>
    <row r="28" spans="1:29" s="17" customFormat="1" ht="15" customHeight="1" x14ac:dyDescent="0.4">
      <c r="A28" s="15"/>
      <c r="B28" s="27" t="s">
        <v>22</v>
      </c>
      <c r="C28" s="35">
        <v>1128384</v>
      </c>
      <c r="D28" s="35">
        <v>1015658</v>
      </c>
      <c r="E28" s="35">
        <v>1060303</v>
      </c>
      <c r="F28" s="35">
        <v>1131105</v>
      </c>
      <c r="G28" s="35">
        <v>1123301</v>
      </c>
      <c r="H28" s="35">
        <v>1029409</v>
      </c>
      <c r="I28" s="16">
        <v>1114123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</row>
    <row r="29" spans="1:29" s="17" customFormat="1" ht="15" customHeight="1" x14ac:dyDescent="0.4">
      <c r="A29" s="15"/>
      <c r="B29" s="27" t="s">
        <v>23</v>
      </c>
      <c r="C29" s="35">
        <v>997146.4</v>
      </c>
      <c r="D29" s="35">
        <v>956188</v>
      </c>
      <c r="E29" s="35">
        <v>992697</v>
      </c>
      <c r="F29" s="35">
        <v>1048670</v>
      </c>
      <c r="G29" s="35">
        <v>1043070</v>
      </c>
      <c r="H29" s="35">
        <v>954425</v>
      </c>
      <c r="I29" s="16">
        <v>1034920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</row>
    <row r="30" spans="1:29" s="17" customFormat="1" ht="15" customHeight="1" x14ac:dyDescent="0.4">
      <c r="A30" s="15"/>
      <c r="B30" s="29" t="s">
        <v>24</v>
      </c>
      <c r="C30" s="43">
        <v>255415</v>
      </c>
      <c r="D30" s="43">
        <v>543271</v>
      </c>
      <c r="E30" s="43">
        <v>562438</v>
      </c>
      <c r="F30" s="43">
        <v>222087</v>
      </c>
      <c r="G30" s="43">
        <v>278331</v>
      </c>
      <c r="H30" s="30">
        <v>324882</v>
      </c>
      <c r="I30" s="30">
        <v>373029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</row>
    <row r="31" spans="1:29" s="6" customFormat="1" ht="15" customHeight="1" x14ac:dyDescent="0.4">
      <c r="A31" s="4"/>
      <c r="B31" s="5"/>
      <c r="C31" s="5"/>
      <c r="D31" s="5"/>
      <c r="E31" s="5"/>
      <c r="F31" s="5"/>
      <c r="G31" s="5"/>
      <c r="H31" s="5"/>
      <c r="I31" s="5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</row>
    <row r="32" spans="1:29" s="6" customFormat="1" ht="20.25" customHeight="1" outlineLevel="1" x14ac:dyDescent="0.4">
      <c r="A32" s="4"/>
      <c r="B32" s="7" t="s">
        <v>15</v>
      </c>
      <c r="C32" s="7"/>
      <c r="D32" s="7"/>
      <c r="E32" s="7"/>
      <c r="F32" s="7"/>
      <c r="G32" s="7"/>
      <c r="H32" s="7"/>
      <c r="I32" s="7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</row>
    <row r="33" spans="1:29" s="6" customFormat="1" ht="15" customHeight="1" outlineLevel="1" x14ac:dyDescent="0.4">
      <c r="A33" s="8"/>
      <c r="B33" s="9"/>
      <c r="C33" s="10">
        <f t="shared" ref="C33:E33" si="19">+C25</f>
        <v>2018</v>
      </c>
      <c r="D33" s="10">
        <f t="shared" ref="D33" si="20">+D25</f>
        <v>2017</v>
      </c>
      <c r="E33" s="10">
        <f t="shared" si="19"/>
        <v>2016</v>
      </c>
      <c r="F33" s="10">
        <f t="shared" ref="F33" si="21">+F25</f>
        <v>2015</v>
      </c>
      <c r="G33" s="10">
        <f t="shared" ref="G33:I33" si="22">+G25</f>
        <v>2014</v>
      </c>
      <c r="H33" s="10">
        <f t="shared" ref="H33" si="23">+H25</f>
        <v>2013</v>
      </c>
      <c r="I33" s="10">
        <f t="shared" si="22"/>
        <v>2012</v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</row>
    <row r="34" spans="1:29" s="17" customFormat="1" ht="15" customHeight="1" outlineLevel="1" x14ac:dyDescent="0.4">
      <c r="A34" s="15"/>
      <c r="B34" s="28" t="s">
        <v>27</v>
      </c>
      <c r="C34" s="55">
        <f t="shared" ref="C34:D34" si="24">+C17/C28</f>
        <v>0.13184252878452726</v>
      </c>
      <c r="D34" s="55">
        <f t="shared" si="24"/>
        <v>0.10856016493741004</v>
      </c>
      <c r="E34" s="33">
        <f>+E17/E28</f>
        <v>8.0494915132749784E-2</v>
      </c>
      <c r="F34" s="33">
        <f>+F17/F28</f>
        <v>6.639613475318383E-2</v>
      </c>
      <c r="G34" s="32">
        <f t="shared" ref="G34:I34" si="25">+G17/G28</f>
        <v>7.0083619617537951E-2</v>
      </c>
      <c r="H34" s="32">
        <f t="shared" si="25"/>
        <v>4.6786068511155431E-2</v>
      </c>
      <c r="I34" s="32">
        <f t="shared" si="25"/>
        <v>2.1581100111926602E-2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</row>
    <row r="35" spans="1:29" s="17" customFormat="1" ht="15" customHeight="1" outlineLevel="1" x14ac:dyDescent="0.4">
      <c r="A35" s="15"/>
      <c r="B35" s="28" t="s">
        <v>28</v>
      </c>
      <c r="C35" s="55">
        <f>+C12/C26</f>
        <v>0.11071911455348646</v>
      </c>
      <c r="D35" s="55">
        <f>+D12/D26</f>
        <v>9.0167672806138063E-2</v>
      </c>
      <c r="E35" s="33">
        <f>+E12/E26</f>
        <v>5.833278385152036E-2</v>
      </c>
      <c r="F35" s="33">
        <f>+F12/F26</f>
        <v>7.2159013650686679E-2</v>
      </c>
      <c r="G35" s="32">
        <f t="shared" ref="G35:I35" si="26">+G12/G26</f>
        <v>7.4259862788520814E-2</v>
      </c>
      <c r="H35" s="32">
        <f t="shared" si="26"/>
        <v>5.6622985754169526E-2</v>
      </c>
      <c r="I35" s="32">
        <f t="shared" si="26"/>
        <v>3.2431116657880295E-2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</row>
    <row r="36" spans="1:29" s="17" customFormat="1" ht="15" customHeight="1" outlineLevel="1" x14ac:dyDescent="0.4">
      <c r="A36" s="15"/>
      <c r="B36" s="28" t="s">
        <v>29</v>
      </c>
      <c r="C36" s="55">
        <f>+C28/C27</f>
        <v>0.52920543489119098</v>
      </c>
      <c r="D36" s="55">
        <f>+D28/D27</f>
        <v>0.430851187933462</v>
      </c>
      <c r="E36" s="33">
        <f t="shared" ref="E36" si="27">+E28/E27</f>
        <v>0.43536332594795857</v>
      </c>
      <c r="F36" s="33">
        <f t="shared" ref="F36" si="28">+F28/F27</f>
        <v>0.61155653453189451</v>
      </c>
      <c r="G36" s="32">
        <f t="shared" ref="G36:I36" si="29">+G28/G27</f>
        <v>0.59960232944203351</v>
      </c>
      <c r="H36" s="32">
        <f t="shared" ref="H36" si="30">+H28/H27</f>
        <v>0.55703136371925299</v>
      </c>
      <c r="I36" s="32">
        <f t="shared" si="29"/>
        <v>0.56406692922754142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</row>
    <row r="37" spans="1:29" s="17" customFormat="1" ht="15" customHeight="1" outlineLevel="1" x14ac:dyDescent="0.4">
      <c r="A37" s="15"/>
      <c r="B37" s="28" t="s">
        <v>30</v>
      </c>
      <c r="C37" s="55">
        <f>C30/C28</f>
        <v>0.22635468067608189</v>
      </c>
      <c r="D37" s="55">
        <f>D30/D28</f>
        <v>0.53489560462281593</v>
      </c>
      <c r="E37" s="33">
        <f t="shared" ref="E37" si="31">E30/E28</f>
        <v>0.53045025808660351</v>
      </c>
      <c r="F37" s="33">
        <f t="shared" ref="F37:I37" si="32">F30/F28</f>
        <v>0.19634516689432016</v>
      </c>
      <c r="G37" s="32">
        <f t="shared" si="32"/>
        <v>0.24777953549404835</v>
      </c>
      <c r="H37" s="32">
        <f t="shared" si="32"/>
        <v>0.31560050475564133</v>
      </c>
      <c r="I37" s="32">
        <f t="shared" si="32"/>
        <v>0.3348185074717962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</row>
    <row r="38" spans="1:29" s="17" customFormat="1" ht="15" customHeight="1" outlineLevel="1" x14ac:dyDescent="0.4">
      <c r="A38" s="15"/>
      <c r="B38" s="29" t="s">
        <v>31</v>
      </c>
      <c r="C38" s="34">
        <f>C30/C10</f>
        <v>1.0709044712038374</v>
      </c>
      <c r="D38" s="34">
        <f t="shared" ref="D38" si="33">D30/D10</f>
        <v>2.4395074922428233</v>
      </c>
      <c r="E38" s="34">
        <f t="shared" ref="E38" si="34">E30/E10</f>
        <v>2.843094436525027</v>
      </c>
      <c r="F38" s="34">
        <f t="shared" ref="F38:I38" si="35">F30/F10</f>
        <v>1.1445659568327526</v>
      </c>
      <c r="G38" s="34">
        <f t="shared" si="35"/>
        <v>1.4463862559241707</v>
      </c>
      <c r="H38" s="34">
        <f t="shared" si="35"/>
        <v>1.9142234268206457</v>
      </c>
      <c r="I38" s="34">
        <f t="shared" si="35"/>
        <v>2.7020513712025731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</row>
    <row r="39" spans="1:29" s="47" customFormat="1" ht="11.25" customHeight="1" outlineLevel="1" x14ac:dyDescent="0.4">
      <c r="A39" s="46"/>
      <c r="B39" s="49" t="s">
        <v>39</v>
      </c>
      <c r="C39" s="48"/>
      <c r="D39" s="48"/>
      <c r="E39" s="48"/>
      <c r="F39" s="49" t="s">
        <v>33</v>
      </c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 s="47" customFormat="1" ht="11.25" customHeight="1" outlineLevel="1" x14ac:dyDescent="0.4">
      <c r="A40" s="46"/>
      <c r="B40" s="49" t="s">
        <v>32</v>
      </c>
      <c r="C40" s="48"/>
      <c r="D40" s="48"/>
      <c r="E40" s="48"/>
      <c r="F40" s="49" t="s">
        <v>34</v>
      </c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 spans="1:29" s="17" customFormat="1" ht="15" customHeight="1" outlineLevel="1" x14ac:dyDescent="0.4">
      <c r="A41" s="15"/>
      <c r="B41" s="15"/>
      <c r="C41" s="15"/>
      <c r="D41" s="15"/>
      <c r="E41" s="15"/>
      <c r="F41" s="15"/>
      <c r="G41" s="15"/>
      <c r="H41" s="31"/>
      <c r="I41" s="3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</row>
    <row r="42" spans="1:29" s="6" customFormat="1" ht="20.25" customHeight="1" outlineLevel="1" x14ac:dyDescent="0.4">
      <c r="A42" s="4"/>
      <c r="B42" s="7" t="s">
        <v>26</v>
      </c>
      <c r="C42" s="56"/>
      <c r="D42" s="56"/>
      <c r="E42" s="7"/>
      <c r="F42" s="7"/>
      <c r="G42" s="7"/>
      <c r="H42" s="7"/>
      <c r="I42" s="7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</row>
    <row r="43" spans="1:29" s="6" customFormat="1" ht="15" customHeight="1" outlineLevel="1" x14ac:dyDescent="0.4">
      <c r="A43" s="8"/>
      <c r="B43" s="9"/>
      <c r="C43" s="10">
        <f t="shared" ref="C43:I43" si="36">+C8</f>
        <v>2018</v>
      </c>
      <c r="D43" s="10">
        <f t="shared" ref="D43" si="37">+D8</f>
        <v>2017</v>
      </c>
      <c r="E43" s="10">
        <f t="shared" ref="E43" si="38">+E8</f>
        <v>2016</v>
      </c>
      <c r="F43" s="10">
        <f t="shared" si="36"/>
        <v>2015</v>
      </c>
      <c r="G43" s="10">
        <f t="shared" si="36"/>
        <v>2014</v>
      </c>
      <c r="H43" s="10">
        <f t="shared" si="36"/>
        <v>2013</v>
      </c>
      <c r="I43" s="10">
        <f t="shared" si="36"/>
        <v>2012</v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</row>
    <row r="44" spans="1:29" s="17" customFormat="1" ht="15" customHeight="1" outlineLevel="1" x14ac:dyDescent="0.4">
      <c r="A44" s="15"/>
      <c r="B44" s="31" t="s">
        <v>11</v>
      </c>
      <c r="C44" s="58">
        <v>3083</v>
      </c>
      <c r="D44" s="35">
        <v>3021</v>
      </c>
      <c r="E44" s="35">
        <v>3667</v>
      </c>
      <c r="F44" s="35">
        <v>3032</v>
      </c>
      <c r="G44" s="35">
        <v>3053</v>
      </c>
      <c r="H44" s="35">
        <v>3170</v>
      </c>
      <c r="I44" s="35">
        <v>3311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s="17" customFormat="1" ht="15" customHeight="1" outlineLevel="1" x14ac:dyDescent="0.4">
      <c r="A45" s="15"/>
      <c r="B45" s="31" t="s">
        <v>40</v>
      </c>
      <c r="C45" s="35">
        <f>87-315+3.8-1.7+2.6</f>
        <v>-223.29999999999998</v>
      </c>
      <c r="D45" s="37">
        <v>7.5</v>
      </c>
      <c r="E45" s="37">
        <v>435</v>
      </c>
      <c r="F45" s="37">
        <v>0</v>
      </c>
      <c r="G45" s="37">
        <v>0</v>
      </c>
      <c r="H45" s="37">
        <v>0</v>
      </c>
      <c r="I45" s="38">
        <v>10.707000000000001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</row>
    <row r="46" spans="1:29" s="17" customFormat="1" ht="15" customHeight="1" outlineLevel="1" x14ac:dyDescent="0.4">
      <c r="A46" s="15"/>
      <c r="B46" s="39" t="s">
        <v>13</v>
      </c>
      <c r="C46" s="40">
        <v>66.7</v>
      </c>
      <c r="D46" s="40">
        <v>85.850413000000003</v>
      </c>
      <c r="E46" s="40">
        <v>71.8</v>
      </c>
      <c r="F46" s="40">
        <v>61.3</v>
      </c>
      <c r="G46" s="40">
        <v>66.304000000000002</v>
      </c>
      <c r="H46" s="40">
        <v>81.7</v>
      </c>
      <c r="I46" s="40">
        <v>87.546999999999997</v>
      </c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</row>
    <row r="47" spans="1:29" s="17" customFormat="1" ht="15" customHeight="1" outlineLevel="1" x14ac:dyDescent="0.4">
      <c r="A47" s="15"/>
      <c r="B47" s="15"/>
      <c r="C47" s="15"/>
      <c r="D47" s="15"/>
      <c r="E47" s="15"/>
      <c r="F47" s="15"/>
      <c r="G47" s="15"/>
      <c r="H47" s="15"/>
      <c r="I47" s="15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</row>
    <row r="48" spans="1:29" s="6" customFormat="1" ht="20.25" customHeight="1" x14ac:dyDescent="0.4">
      <c r="A48" s="4"/>
      <c r="B48" s="7" t="s">
        <v>2</v>
      </c>
      <c r="C48" s="56"/>
      <c r="D48" s="56"/>
      <c r="E48" s="7"/>
      <c r="F48" s="7"/>
      <c r="G48" s="7"/>
      <c r="H48" s="7"/>
      <c r="I48" s="7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</row>
    <row r="49" spans="1:29" s="6" customFormat="1" ht="15" customHeight="1" x14ac:dyDescent="0.4">
      <c r="A49" s="8"/>
      <c r="B49" s="9" t="s">
        <v>4</v>
      </c>
      <c r="C49" s="10">
        <f t="shared" ref="C49:I49" si="39">C8</f>
        <v>2018</v>
      </c>
      <c r="D49" s="10">
        <f t="shared" ref="D49" si="40">D8</f>
        <v>2017</v>
      </c>
      <c r="E49" s="10">
        <f t="shared" ref="E49" si="41">E8</f>
        <v>2016</v>
      </c>
      <c r="F49" s="10">
        <f t="shared" si="39"/>
        <v>2015</v>
      </c>
      <c r="G49" s="10">
        <f t="shared" si="39"/>
        <v>2014</v>
      </c>
      <c r="H49" s="10">
        <f t="shared" si="39"/>
        <v>2013</v>
      </c>
      <c r="I49" s="10">
        <f t="shared" si="39"/>
        <v>2012</v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</row>
    <row r="50" spans="1:29" s="17" customFormat="1" ht="15" customHeight="1" x14ac:dyDescent="0.4">
      <c r="A50" s="15"/>
      <c r="B50" s="27" t="s">
        <v>3</v>
      </c>
      <c r="C50" s="36">
        <v>9828</v>
      </c>
      <c r="D50" s="36">
        <v>10282</v>
      </c>
      <c r="E50" s="36">
        <v>10110</v>
      </c>
      <c r="F50" s="36">
        <v>9368</v>
      </c>
      <c r="G50" s="36">
        <v>9560</v>
      </c>
      <c r="H50" s="36">
        <v>9737</v>
      </c>
      <c r="I50" s="36">
        <v>9833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</row>
    <row r="51" spans="1:29" s="17" customFormat="1" ht="15" customHeight="1" x14ac:dyDescent="0.4">
      <c r="A51" s="15"/>
      <c r="B51" s="27" t="s">
        <v>35</v>
      </c>
      <c r="C51" s="36">
        <v>4921</v>
      </c>
      <c r="D51" s="36">
        <v>4948</v>
      </c>
      <c r="E51" s="36">
        <v>4420</v>
      </c>
      <c r="F51" s="36">
        <v>3748.9</v>
      </c>
      <c r="G51" s="36">
        <v>3495</v>
      </c>
      <c r="H51" s="36">
        <v>3736</v>
      </c>
      <c r="I51" s="36">
        <v>3580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</row>
    <row r="52" spans="1:29" s="17" customFormat="1" ht="15" customHeight="1" x14ac:dyDescent="0.4">
      <c r="A52" s="15"/>
      <c r="B52" s="44" t="s">
        <v>6</v>
      </c>
      <c r="C52" s="45">
        <v>9953</v>
      </c>
      <c r="D52" s="45">
        <v>9335</v>
      </c>
      <c r="E52" s="45">
        <v>4462</v>
      </c>
      <c r="F52" s="45">
        <v>3812.8</v>
      </c>
      <c r="G52" s="45">
        <v>3259</v>
      </c>
      <c r="H52" s="45">
        <v>3234</v>
      </c>
      <c r="I52" s="45">
        <v>3490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</row>
    <row r="53" spans="1:29" s="41" customFormat="1" ht="15" customHeight="1" x14ac:dyDescent="0.4">
      <c r="A53" s="31"/>
    </row>
    <row r="54" spans="1:29" s="63" customFormat="1" x14ac:dyDescent="0.4">
      <c r="A54" s="42"/>
      <c r="B54" s="42"/>
      <c r="C54" s="42"/>
      <c r="D54" s="42"/>
      <c r="E54" s="42"/>
      <c r="F54" s="42"/>
      <c r="G54" s="42"/>
      <c r="H54" s="42"/>
      <c r="I54" s="42"/>
    </row>
    <row r="55" spans="1:29" s="59" customFormat="1" x14ac:dyDescent="0.4">
      <c r="A55" s="13"/>
      <c r="B55" s="13"/>
      <c r="C55" s="13"/>
      <c r="D55" s="13"/>
      <c r="E55" s="13"/>
      <c r="F55" s="13"/>
      <c r="G55" s="13"/>
      <c r="H55" s="13"/>
      <c r="I55" s="13"/>
    </row>
    <row r="56" spans="1:29" s="59" customFormat="1" x14ac:dyDescent="0.4">
      <c r="A56" s="13"/>
      <c r="B56" s="13"/>
      <c r="C56" s="13"/>
      <c r="D56" s="13"/>
      <c r="E56" s="13"/>
      <c r="F56" s="13"/>
      <c r="G56" s="13"/>
      <c r="H56" s="13"/>
      <c r="I56" s="13"/>
    </row>
    <row r="57" spans="1:29" s="59" customFormat="1" x14ac:dyDescent="0.4">
      <c r="A57" s="13"/>
      <c r="B57" s="13"/>
      <c r="C57" s="13"/>
      <c r="D57" s="13"/>
      <c r="E57" s="13"/>
      <c r="F57" s="13"/>
      <c r="G57" s="13"/>
      <c r="H57" s="13"/>
      <c r="I57" s="13"/>
    </row>
    <row r="58" spans="1:29" s="59" customFormat="1" x14ac:dyDescent="0.4">
      <c r="A58" s="13"/>
      <c r="B58" s="13"/>
      <c r="C58" s="13"/>
      <c r="D58" s="13"/>
      <c r="E58" s="13"/>
      <c r="F58" s="13"/>
      <c r="G58" s="13"/>
      <c r="H58" s="13"/>
      <c r="I58" s="13"/>
    </row>
    <row r="59" spans="1:29" s="59" customFormat="1" x14ac:dyDescent="0.4">
      <c r="A59" s="13"/>
      <c r="B59" s="13"/>
      <c r="C59" s="13"/>
      <c r="D59" s="13"/>
      <c r="E59" s="13"/>
      <c r="F59" s="13"/>
      <c r="G59" s="13"/>
      <c r="H59" s="13"/>
      <c r="I59" s="13"/>
    </row>
    <row r="60" spans="1:29" s="59" customFormat="1" x14ac:dyDescent="0.4">
      <c r="A60" s="13"/>
      <c r="B60" s="13"/>
      <c r="C60" s="13"/>
      <c r="D60" s="13"/>
      <c r="E60" s="13"/>
      <c r="F60" s="13"/>
      <c r="G60" s="13"/>
      <c r="H60" s="13"/>
      <c r="I60" s="13"/>
    </row>
    <row r="61" spans="1:29" s="59" customFormat="1" x14ac:dyDescent="0.4">
      <c r="A61" s="13"/>
      <c r="B61" s="13"/>
      <c r="C61" s="13"/>
      <c r="D61" s="13"/>
      <c r="E61" s="13"/>
      <c r="F61" s="13"/>
      <c r="G61" s="13"/>
      <c r="H61" s="13"/>
      <c r="I61" s="13"/>
    </row>
    <row r="62" spans="1:29" s="59" customFormat="1" x14ac:dyDescent="0.4">
      <c r="A62" s="13"/>
      <c r="B62" s="13"/>
      <c r="C62" s="13"/>
      <c r="D62" s="13"/>
      <c r="E62" s="13"/>
      <c r="F62" s="13"/>
      <c r="G62" s="13"/>
      <c r="H62" s="13"/>
      <c r="I62" s="13"/>
    </row>
    <row r="63" spans="1:29" s="59" customFormat="1" x14ac:dyDescent="0.4">
      <c r="A63" s="13"/>
      <c r="B63" s="13"/>
      <c r="C63" s="13"/>
      <c r="D63" s="13"/>
      <c r="E63" s="13"/>
      <c r="F63" s="13"/>
      <c r="G63" s="13"/>
      <c r="H63" s="13"/>
      <c r="I63" s="13"/>
    </row>
    <row r="64" spans="1:29" s="59" customFormat="1" x14ac:dyDescent="0.4">
      <c r="A64" s="13"/>
      <c r="B64" s="13"/>
      <c r="C64" s="13"/>
      <c r="D64" s="13"/>
      <c r="E64" s="13"/>
      <c r="F64" s="13"/>
      <c r="G64" s="13"/>
      <c r="H64" s="13"/>
      <c r="I64" s="13"/>
    </row>
    <row r="65" spans="1:9" s="59" customFormat="1" x14ac:dyDescent="0.4">
      <c r="A65" s="13"/>
      <c r="B65" s="13"/>
      <c r="C65" s="13"/>
      <c r="D65" s="13"/>
      <c r="E65" s="13"/>
      <c r="F65" s="13"/>
      <c r="G65" s="13"/>
      <c r="H65" s="13"/>
      <c r="I65" s="13"/>
    </row>
    <row r="66" spans="1:9" s="59" customFormat="1" x14ac:dyDescent="0.4">
      <c r="A66" s="13"/>
      <c r="B66" s="13"/>
      <c r="C66" s="13"/>
      <c r="D66" s="13"/>
      <c r="E66" s="13"/>
      <c r="F66" s="13"/>
      <c r="G66" s="13"/>
      <c r="H66" s="13"/>
      <c r="I66" s="13"/>
    </row>
    <row r="67" spans="1:9" s="59" customFormat="1" x14ac:dyDescent="0.4">
      <c r="A67" s="13"/>
      <c r="B67" s="13"/>
      <c r="C67" s="13"/>
      <c r="D67" s="13"/>
      <c r="E67" s="13"/>
      <c r="F67" s="13"/>
      <c r="G67" s="13"/>
      <c r="H67" s="13"/>
      <c r="I67" s="13"/>
    </row>
    <row r="68" spans="1:9" s="59" customFormat="1" x14ac:dyDescent="0.4">
      <c r="A68" s="13"/>
      <c r="B68" s="13"/>
      <c r="C68" s="13"/>
      <c r="D68" s="13"/>
      <c r="E68" s="13"/>
      <c r="F68" s="13"/>
      <c r="G68" s="13"/>
      <c r="H68" s="13"/>
      <c r="I68" s="13"/>
    </row>
    <row r="69" spans="1:9" s="59" customFormat="1" x14ac:dyDescent="0.4">
      <c r="A69" s="13"/>
      <c r="B69" s="13"/>
      <c r="C69" s="13"/>
      <c r="D69" s="13"/>
      <c r="E69" s="13"/>
      <c r="F69" s="13"/>
      <c r="G69" s="13"/>
      <c r="H69" s="13"/>
      <c r="I69" s="13"/>
    </row>
    <row r="70" spans="1:9" s="59" customFormat="1" x14ac:dyDescent="0.4">
      <c r="A70" s="13"/>
      <c r="B70" s="13"/>
      <c r="C70" s="13"/>
      <c r="D70" s="13"/>
      <c r="E70" s="13"/>
      <c r="F70" s="13"/>
      <c r="G70" s="13"/>
      <c r="H70" s="13"/>
      <c r="I70" s="13"/>
    </row>
    <row r="71" spans="1:9" s="59" customFormat="1" x14ac:dyDescent="0.4">
      <c r="A71" s="13"/>
      <c r="B71" s="13"/>
      <c r="C71" s="13"/>
      <c r="D71" s="13"/>
      <c r="E71" s="13"/>
      <c r="F71" s="13"/>
      <c r="G71" s="13"/>
      <c r="H71" s="13"/>
      <c r="I71" s="13"/>
    </row>
    <row r="72" spans="1:9" s="59" customFormat="1" x14ac:dyDescent="0.4">
      <c r="A72" s="13"/>
      <c r="B72" s="13"/>
      <c r="C72" s="13"/>
      <c r="D72" s="13"/>
      <c r="E72" s="13"/>
      <c r="F72" s="13"/>
      <c r="G72" s="13"/>
      <c r="H72" s="13"/>
      <c r="I72" s="13"/>
    </row>
    <row r="73" spans="1:9" s="59" customFormat="1" x14ac:dyDescent="0.4">
      <c r="A73" s="13"/>
      <c r="B73" s="13"/>
      <c r="C73" s="13"/>
      <c r="D73" s="13"/>
      <c r="E73" s="13"/>
      <c r="F73" s="13"/>
      <c r="G73" s="13"/>
      <c r="H73" s="13"/>
      <c r="I73" s="13"/>
    </row>
    <row r="74" spans="1:9" s="59" customFormat="1" x14ac:dyDescent="0.4">
      <c r="A74" s="13"/>
      <c r="B74" s="13"/>
      <c r="C74" s="13"/>
      <c r="D74" s="13"/>
      <c r="E74" s="13"/>
      <c r="F74" s="13"/>
      <c r="G74" s="13"/>
      <c r="H74" s="13"/>
      <c r="I74" s="13"/>
    </row>
    <row r="75" spans="1:9" s="59" customFormat="1" x14ac:dyDescent="0.4">
      <c r="A75" s="13"/>
      <c r="B75" s="13"/>
      <c r="C75" s="13"/>
      <c r="D75" s="13"/>
      <c r="E75" s="13"/>
      <c r="F75" s="13"/>
      <c r="G75" s="13"/>
      <c r="H75" s="13"/>
      <c r="I75" s="13"/>
    </row>
    <row r="76" spans="1:9" s="59" customFormat="1" x14ac:dyDescent="0.4">
      <c r="A76" s="13"/>
      <c r="B76" s="13"/>
      <c r="C76" s="13"/>
      <c r="D76" s="13"/>
      <c r="E76" s="13"/>
      <c r="F76" s="13"/>
      <c r="G76" s="13"/>
      <c r="H76" s="13"/>
      <c r="I76" s="13"/>
    </row>
    <row r="77" spans="1:9" s="59" customFormat="1" x14ac:dyDescent="0.4">
      <c r="A77" s="13"/>
      <c r="B77" s="13"/>
      <c r="C77" s="13"/>
      <c r="D77" s="13"/>
      <c r="E77" s="13"/>
      <c r="F77" s="13"/>
      <c r="G77" s="13"/>
      <c r="H77" s="13"/>
      <c r="I77" s="13"/>
    </row>
    <row r="78" spans="1:9" s="59" customFormat="1" x14ac:dyDescent="0.4">
      <c r="A78" s="13"/>
      <c r="B78" s="13"/>
      <c r="C78" s="13"/>
      <c r="D78" s="13"/>
      <c r="E78" s="13"/>
      <c r="F78" s="13"/>
      <c r="G78" s="13"/>
      <c r="H78" s="13"/>
      <c r="I78" s="13"/>
    </row>
    <row r="79" spans="1:9" s="59" customFormat="1" x14ac:dyDescent="0.4">
      <c r="A79" s="13"/>
      <c r="B79" s="13"/>
      <c r="C79" s="13"/>
      <c r="D79" s="13"/>
      <c r="E79" s="13"/>
      <c r="F79" s="13"/>
      <c r="G79" s="13"/>
      <c r="H79" s="13"/>
      <c r="I79" s="13"/>
    </row>
    <row r="80" spans="1:9" s="59" customFormat="1" x14ac:dyDescent="0.4">
      <c r="A80" s="13"/>
      <c r="B80" s="13"/>
      <c r="C80" s="13"/>
      <c r="D80" s="13"/>
      <c r="E80" s="13"/>
      <c r="F80" s="13"/>
      <c r="G80" s="13"/>
      <c r="H80" s="13"/>
      <c r="I80" s="13"/>
    </row>
    <row r="81" spans="1:9" s="59" customFormat="1" x14ac:dyDescent="0.4">
      <c r="A81" s="13"/>
      <c r="B81" s="13"/>
      <c r="C81" s="13"/>
      <c r="D81" s="13"/>
      <c r="E81" s="13"/>
      <c r="F81" s="13"/>
      <c r="G81" s="13"/>
      <c r="H81" s="13"/>
      <c r="I81" s="13"/>
    </row>
    <row r="82" spans="1:9" s="59" customFormat="1" x14ac:dyDescent="0.4">
      <c r="A82" s="13"/>
      <c r="B82" s="13"/>
      <c r="C82" s="13"/>
      <c r="D82" s="13"/>
      <c r="E82" s="13"/>
      <c r="F82" s="13"/>
      <c r="G82" s="13"/>
      <c r="H82" s="13"/>
      <c r="I82" s="13"/>
    </row>
    <row r="83" spans="1:9" s="59" customFormat="1" x14ac:dyDescent="0.4">
      <c r="A83" s="13"/>
      <c r="B83" s="13"/>
      <c r="C83" s="13"/>
      <c r="D83" s="13"/>
      <c r="E83" s="13"/>
      <c r="F83" s="13"/>
      <c r="G83" s="13"/>
      <c r="H83" s="13"/>
      <c r="I83" s="13"/>
    </row>
    <row r="84" spans="1:9" s="59" customFormat="1" x14ac:dyDescent="0.4">
      <c r="A84" s="13"/>
      <c r="B84" s="13"/>
      <c r="C84" s="13"/>
      <c r="D84" s="13"/>
      <c r="E84" s="13"/>
      <c r="F84" s="13"/>
      <c r="G84" s="13"/>
      <c r="H84" s="13"/>
      <c r="I84" s="13"/>
    </row>
    <row r="85" spans="1:9" s="59" customFormat="1" x14ac:dyDescent="0.4">
      <c r="A85" s="13"/>
      <c r="B85" s="13"/>
      <c r="C85" s="13"/>
      <c r="D85" s="13"/>
      <c r="E85" s="13"/>
      <c r="F85" s="13"/>
      <c r="G85" s="13"/>
      <c r="H85" s="13"/>
      <c r="I85" s="13"/>
    </row>
    <row r="86" spans="1:9" s="59" customFormat="1" x14ac:dyDescent="0.4">
      <c r="A86" s="13"/>
      <c r="B86" s="13"/>
      <c r="C86" s="13"/>
      <c r="D86" s="13"/>
      <c r="E86" s="13"/>
      <c r="F86" s="13"/>
      <c r="G86" s="13"/>
      <c r="H86" s="13"/>
      <c r="I86" s="13"/>
    </row>
    <row r="87" spans="1:9" s="59" customFormat="1" x14ac:dyDescent="0.4">
      <c r="A87" s="13"/>
      <c r="B87" s="13"/>
      <c r="C87" s="13"/>
      <c r="D87" s="13"/>
      <c r="E87" s="13"/>
      <c r="F87" s="13"/>
      <c r="G87" s="13"/>
      <c r="H87" s="13"/>
      <c r="I87" s="13"/>
    </row>
    <row r="88" spans="1:9" s="59" customFormat="1" x14ac:dyDescent="0.4">
      <c r="A88" s="13"/>
      <c r="B88" s="13"/>
      <c r="C88" s="13"/>
      <c r="D88" s="13"/>
      <c r="E88" s="13"/>
      <c r="F88" s="13"/>
      <c r="G88" s="13"/>
      <c r="H88" s="13"/>
      <c r="I88" s="13"/>
    </row>
    <row r="89" spans="1:9" s="59" customFormat="1" x14ac:dyDescent="0.4">
      <c r="A89" s="13"/>
      <c r="B89" s="13"/>
      <c r="C89" s="13"/>
      <c r="D89" s="13"/>
      <c r="E89" s="13"/>
      <c r="F89" s="13"/>
      <c r="G89" s="13"/>
      <c r="H89" s="13"/>
      <c r="I89" s="13"/>
    </row>
    <row r="90" spans="1:9" s="59" customFormat="1" x14ac:dyDescent="0.4">
      <c r="A90" s="13"/>
      <c r="B90" s="13"/>
      <c r="C90" s="13"/>
      <c r="D90" s="13"/>
      <c r="E90" s="13"/>
      <c r="F90" s="13"/>
      <c r="G90" s="13"/>
      <c r="H90" s="13"/>
      <c r="I90" s="13"/>
    </row>
    <row r="91" spans="1:9" s="59" customFormat="1" x14ac:dyDescent="0.4">
      <c r="A91" s="13"/>
      <c r="B91" s="13"/>
      <c r="C91" s="13"/>
      <c r="D91" s="13"/>
      <c r="E91" s="13"/>
      <c r="F91" s="13"/>
      <c r="G91" s="13"/>
      <c r="H91" s="13"/>
      <c r="I91" s="13"/>
    </row>
    <row r="92" spans="1:9" s="59" customFormat="1" x14ac:dyDescent="0.4">
      <c r="A92" s="13"/>
      <c r="B92" s="13"/>
      <c r="C92" s="13"/>
      <c r="D92" s="13"/>
      <c r="E92" s="13"/>
      <c r="F92" s="13"/>
      <c r="G92" s="13"/>
      <c r="H92" s="13"/>
      <c r="I92" s="13"/>
    </row>
    <row r="93" spans="1:9" s="59" customFormat="1" x14ac:dyDescent="0.4">
      <c r="A93" s="13"/>
      <c r="B93" s="13"/>
      <c r="C93" s="13"/>
      <c r="D93" s="13"/>
      <c r="E93" s="13"/>
      <c r="F93" s="13"/>
      <c r="G93" s="13"/>
      <c r="H93" s="13"/>
      <c r="I93" s="13"/>
    </row>
    <row r="94" spans="1:9" s="59" customFormat="1" x14ac:dyDescent="0.4">
      <c r="A94" s="13"/>
      <c r="B94" s="13"/>
      <c r="C94" s="13"/>
      <c r="D94" s="13"/>
      <c r="E94" s="13"/>
      <c r="F94" s="13"/>
      <c r="G94" s="13"/>
      <c r="H94" s="13"/>
      <c r="I94" s="13"/>
    </row>
    <row r="95" spans="1:9" s="59" customFormat="1" x14ac:dyDescent="0.4">
      <c r="A95" s="13"/>
      <c r="B95" s="13"/>
      <c r="C95" s="13"/>
      <c r="D95" s="13"/>
      <c r="E95" s="13"/>
      <c r="F95" s="13"/>
      <c r="G95" s="13"/>
      <c r="H95" s="13"/>
      <c r="I95" s="13"/>
    </row>
    <row r="96" spans="1:9" s="59" customFormat="1" x14ac:dyDescent="0.4">
      <c r="A96" s="13"/>
      <c r="B96" s="13"/>
      <c r="C96" s="13"/>
      <c r="D96" s="13"/>
      <c r="E96" s="13"/>
      <c r="F96" s="13"/>
      <c r="G96" s="13"/>
      <c r="H96" s="13"/>
      <c r="I96" s="13"/>
    </row>
    <row r="97" spans="1:9" s="59" customFormat="1" x14ac:dyDescent="0.4">
      <c r="A97" s="13"/>
      <c r="B97" s="13"/>
      <c r="C97" s="13"/>
      <c r="D97" s="13"/>
      <c r="E97" s="13"/>
      <c r="F97" s="13"/>
      <c r="G97" s="13"/>
      <c r="H97" s="13"/>
      <c r="I97" s="13"/>
    </row>
    <row r="98" spans="1:9" s="59" customFormat="1" x14ac:dyDescent="0.4">
      <c r="A98" s="13"/>
      <c r="B98" s="13"/>
      <c r="C98" s="13"/>
      <c r="D98" s="13"/>
      <c r="E98" s="13"/>
      <c r="F98" s="13"/>
      <c r="G98" s="13"/>
      <c r="H98" s="13"/>
      <c r="I98" s="13"/>
    </row>
    <row r="99" spans="1:9" s="59" customFormat="1" x14ac:dyDescent="0.4">
      <c r="A99" s="13"/>
      <c r="B99" s="13"/>
      <c r="C99" s="13"/>
      <c r="D99" s="13"/>
      <c r="E99" s="13"/>
      <c r="F99" s="13"/>
      <c r="G99" s="13"/>
      <c r="H99" s="13"/>
      <c r="I99" s="13"/>
    </row>
    <row r="100" spans="1:9" s="59" customFormat="1" x14ac:dyDescent="0.4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s="59" customFormat="1" x14ac:dyDescent="0.4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s="59" customFormat="1" x14ac:dyDescent="0.4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s="59" customFormat="1" x14ac:dyDescent="0.4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s="59" customFormat="1" x14ac:dyDescent="0.4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s="59" customFormat="1" x14ac:dyDescent="0.4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s="59" customFormat="1" x14ac:dyDescent="0.4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s="59" customFormat="1" x14ac:dyDescent="0.4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s="59" customFormat="1" x14ac:dyDescent="0.4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s="59" customFormat="1" x14ac:dyDescent="0.4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s="59" customFormat="1" x14ac:dyDescent="0.4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s="59" customFormat="1" x14ac:dyDescent="0.4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s="59" customFormat="1" x14ac:dyDescent="0.4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s="59" customFormat="1" x14ac:dyDescent="0.4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s="59" customFormat="1" x14ac:dyDescent="0.4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s="59" customFormat="1" x14ac:dyDescent="0.4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s="59" customFormat="1" x14ac:dyDescent="0.4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s="59" customFormat="1" x14ac:dyDescent="0.4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s="59" customFormat="1" x14ac:dyDescent="0.4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s="59" customFormat="1" x14ac:dyDescent="0.4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s="59" customFormat="1" x14ac:dyDescent="0.4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s="59" customFormat="1" x14ac:dyDescent="0.4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s="59" customFormat="1" x14ac:dyDescent="0.4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s="59" customFormat="1" x14ac:dyDescent="0.4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s="59" customFormat="1" x14ac:dyDescent="0.4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s="59" customFormat="1" x14ac:dyDescent="0.4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s="59" customFormat="1" x14ac:dyDescent="0.4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s="59" customFormat="1" x14ac:dyDescent="0.4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s="59" customFormat="1" x14ac:dyDescent="0.4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s="59" customFormat="1" x14ac:dyDescent="0.4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s="59" customFormat="1" x14ac:dyDescent="0.4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s="59" customFormat="1" x14ac:dyDescent="0.4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s="59" customFormat="1" x14ac:dyDescent="0.4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s="59" customFormat="1" x14ac:dyDescent="0.4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s="59" customFormat="1" x14ac:dyDescent="0.4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s="59" customFormat="1" x14ac:dyDescent="0.4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s="59" customFormat="1" x14ac:dyDescent="0.4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s="59" customFormat="1" x14ac:dyDescent="0.4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s="59" customFormat="1" x14ac:dyDescent="0.4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s="59" customFormat="1" x14ac:dyDescent="0.4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s="59" customFormat="1" x14ac:dyDescent="0.4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s="59" customFormat="1" x14ac:dyDescent="0.4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s="59" customFormat="1" x14ac:dyDescent="0.4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s="59" customFormat="1" x14ac:dyDescent="0.4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s="59" customFormat="1" x14ac:dyDescent="0.4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s="59" customFormat="1" x14ac:dyDescent="0.4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s="59" customFormat="1" x14ac:dyDescent="0.4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s="59" customFormat="1" x14ac:dyDescent="0.4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s="59" customFormat="1" x14ac:dyDescent="0.4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s="59" customFormat="1" x14ac:dyDescent="0.4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s="59" customFormat="1" x14ac:dyDescent="0.4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s="59" customFormat="1" x14ac:dyDescent="0.4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s="59" customFormat="1" x14ac:dyDescent="0.4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s="59" customFormat="1" x14ac:dyDescent="0.4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s="59" customFormat="1" x14ac:dyDescent="0.4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s="59" customFormat="1" x14ac:dyDescent="0.4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s="59" customFormat="1" x14ac:dyDescent="0.4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s="59" customFormat="1" x14ac:dyDescent="0.4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s="59" customFormat="1" x14ac:dyDescent="0.4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s="59" customFormat="1" x14ac:dyDescent="0.4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s="59" customFormat="1" x14ac:dyDescent="0.4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s="59" customFormat="1" x14ac:dyDescent="0.4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s="59" customFormat="1" x14ac:dyDescent="0.4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s="59" customFormat="1" x14ac:dyDescent="0.4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s="59" customFormat="1" x14ac:dyDescent="0.4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s="59" customFormat="1" x14ac:dyDescent="0.4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s="59" customFormat="1" x14ac:dyDescent="0.4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s="59" customFormat="1" x14ac:dyDescent="0.4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s="59" customFormat="1" x14ac:dyDescent="0.4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s="59" customFormat="1" x14ac:dyDescent="0.4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s="59" customFormat="1" x14ac:dyDescent="0.4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s="59" customFormat="1" x14ac:dyDescent="0.4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s="59" customFormat="1" x14ac:dyDescent="0.4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s="59" customFormat="1" x14ac:dyDescent="0.4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s="59" customFormat="1" x14ac:dyDescent="0.4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s="59" customFormat="1" x14ac:dyDescent="0.4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s="59" customFormat="1" x14ac:dyDescent="0.4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s="59" customFormat="1" x14ac:dyDescent="0.4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s="59" customFormat="1" x14ac:dyDescent="0.4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s="59" customFormat="1" x14ac:dyDescent="0.4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s="59" customFormat="1" x14ac:dyDescent="0.4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s="59" customFormat="1" x14ac:dyDescent="0.4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s="59" customFormat="1" x14ac:dyDescent="0.4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s="59" customFormat="1" x14ac:dyDescent="0.4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s="59" customFormat="1" x14ac:dyDescent="0.4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s="59" customFormat="1" x14ac:dyDescent="0.4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s="59" customFormat="1" x14ac:dyDescent="0.4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s="59" customFormat="1" x14ac:dyDescent="0.4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s="59" customFormat="1" x14ac:dyDescent="0.4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s="59" customFormat="1" x14ac:dyDescent="0.4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s="59" customFormat="1" x14ac:dyDescent="0.4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s="59" customFormat="1" x14ac:dyDescent="0.4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s="59" customFormat="1" x14ac:dyDescent="0.4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s="59" customFormat="1" x14ac:dyDescent="0.4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s="59" customFormat="1" x14ac:dyDescent="0.4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s="59" customFormat="1" x14ac:dyDescent="0.4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s="59" customFormat="1" x14ac:dyDescent="0.4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s="59" customFormat="1" x14ac:dyDescent="0.4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s="59" customFormat="1" x14ac:dyDescent="0.4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s="59" customFormat="1" x14ac:dyDescent="0.4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s="59" customFormat="1" x14ac:dyDescent="0.4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s="59" customFormat="1" x14ac:dyDescent="0.4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s="59" customFormat="1" x14ac:dyDescent="0.4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s="59" customFormat="1" x14ac:dyDescent="0.4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s="59" customFormat="1" x14ac:dyDescent="0.4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s="59" customFormat="1" x14ac:dyDescent="0.4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s="59" customFormat="1" x14ac:dyDescent="0.4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s="59" customFormat="1" x14ac:dyDescent="0.4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s="59" customFormat="1" x14ac:dyDescent="0.4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s="59" customFormat="1" x14ac:dyDescent="0.4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s="59" customFormat="1" x14ac:dyDescent="0.4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s="59" customFormat="1" x14ac:dyDescent="0.4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s="59" customFormat="1" x14ac:dyDescent="0.4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4">
      <c r="A213" s="2"/>
    </row>
    <row r="214" spans="1:9" x14ac:dyDescent="0.4">
      <c r="A214" s="2"/>
    </row>
    <row r="215" spans="1:9" x14ac:dyDescent="0.4">
      <c r="A215" s="2"/>
    </row>
    <row r="216" spans="1:9" x14ac:dyDescent="0.4">
      <c r="A216" s="2"/>
    </row>
    <row r="217" spans="1:9" x14ac:dyDescent="0.4">
      <c r="A217" s="2"/>
    </row>
    <row r="218" spans="1:9" x14ac:dyDescent="0.4">
      <c r="A218" s="2"/>
    </row>
    <row r="219" spans="1:9" x14ac:dyDescent="0.4">
      <c r="A219" s="2"/>
    </row>
    <row r="220" spans="1:9" x14ac:dyDescent="0.4">
      <c r="A220" s="2"/>
    </row>
    <row r="221" spans="1:9" x14ac:dyDescent="0.4">
      <c r="A221" s="2"/>
    </row>
    <row r="222" spans="1:9" x14ac:dyDescent="0.4">
      <c r="A222" s="2"/>
    </row>
    <row r="223" spans="1:9" x14ac:dyDescent="0.4">
      <c r="A223" s="2"/>
    </row>
    <row r="224" spans="1:9" x14ac:dyDescent="0.4">
      <c r="A224" s="2"/>
    </row>
    <row r="225" spans="1:1" x14ac:dyDescent="0.4">
      <c r="A225" s="2"/>
    </row>
    <row r="226" spans="1:1" x14ac:dyDescent="0.4">
      <c r="A226" s="2"/>
    </row>
    <row r="227" spans="1:1" x14ac:dyDescent="0.4">
      <c r="A227" s="2"/>
    </row>
    <row r="228" spans="1:1" x14ac:dyDescent="0.4">
      <c r="A228" s="2"/>
    </row>
    <row r="229" spans="1:1" x14ac:dyDescent="0.4">
      <c r="A229" s="2"/>
    </row>
    <row r="230" spans="1:1" x14ac:dyDescent="0.4">
      <c r="A230" s="2"/>
    </row>
    <row r="231" spans="1:1" x14ac:dyDescent="0.4">
      <c r="A231" s="2"/>
    </row>
    <row r="232" spans="1:1" x14ac:dyDescent="0.4">
      <c r="A232" s="2"/>
    </row>
    <row r="233" spans="1:1" x14ac:dyDescent="0.4">
      <c r="A233" s="2"/>
    </row>
    <row r="234" spans="1:1" x14ac:dyDescent="0.4">
      <c r="A234" s="2"/>
    </row>
    <row r="235" spans="1:1" x14ac:dyDescent="0.4">
      <c r="A235" s="2"/>
    </row>
    <row r="236" spans="1:1" x14ac:dyDescent="0.4">
      <c r="A236" s="2"/>
    </row>
    <row r="237" spans="1:1" x14ac:dyDescent="0.4">
      <c r="A237" s="2"/>
    </row>
    <row r="238" spans="1:1" x14ac:dyDescent="0.4">
      <c r="A238" s="2"/>
    </row>
    <row r="239" spans="1:1" x14ac:dyDescent="0.4">
      <c r="A239" s="2"/>
    </row>
    <row r="240" spans="1:1" x14ac:dyDescent="0.4">
      <c r="A240" s="2"/>
    </row>
    <row r="241" spans="1:1" x14ac:dyDescent="0.4">
      <c r="A241" s="2"/>
    </row>
    <row r="242" spans="1:1" x14ac:dyDescent="0.4">
      <c r="A242" s="2"/>
    </row>
    <row r="243" spans="1:1" x14ac:dyDescent="0.4">
      <c r="A243" s="2"/>
    </row>
    <row r="244" spans="1:1" x14ac:dyDescent="0.4">
      <c r="A244" s="2"/>
    </row>
    <row r="245" spans="1:1" x14ac:dyDescent="0.4">
      <c r="A245" s="2"/>
    </row>
    <row r="246" spans="1:1" x14ac:dyDescent="0.4">
      <c r="A246" s="2"/>
    </row>
    <row r="247" spans="1:1" x14ac:dyDescent="0.4">
      <c r="A247" s="2"/>
    </row>
    <row r="248" spans="1:1" x14ac:dyDescent="0.4">
      <c r="A248" s="2"/>
    </row>
    <row r="249" spans="1:1" x14ac:dyDescent="0.4">
      <c r="A249" s="2"/>
    </row>
    <row r="250" spans="1:1" x14ac:dyDescent="0.4">
      <c r="A250" s="2"/>
    </row>
    <row r="251" spans="1:1" x14ac:dyDescent="0.4">
      <c r="A251" s="2"/>
    </row>
    <row r="252" spans="1:1" x14ac:dyDescent="0.4">
      <c r="A252" s="2"/>
    </row>
    <row r="253" spans="1:1" x14ac:dyDescent="0.4">
      <c r="A253" s="2"/>
    </row>
    <row r="254" spans="1:1" x14ac:dyDescent="0.4">
      <c r="A254" s="2"/>
    </row>
    <row r="255" spans="1:1" x14ac:dyDescent="0.4">
      <c r="A255" s="2"/>
    </row>
    <row r="256" spans="1:1" x14ac:dyDescent="0.4">
      <c r="A256" s="2"/>
    </row>
    <row r="257" spans="1:1" x14ac:dyDescent="0.4">
      <c r="A257" s="2"/>
    </row>
    <row r="258" spans="1:1" x14ac:dyDescent="0.4">
      <c r="A258" s="2"/>
    </row>
    <row r="259" spans="1:1" x14ac:dyDescent="0.4">
      <c r="A259" s="2"/>
    </row>
    <row r="260" spans="1:1" x14ac:dyDescent="0.4">
      <c r="A260" s="2"/>
    </row>
    <row r="261" spans="1:1" x14ac:dyDescent="0.4">
      <c r="A261" s="2"/>
    </row>
    <row r="262" spans="1:1" x14ac:dyDescent="0.4">
      <c r="A262" s="2"/>
    </row>
    <row r="263" spans="1:1" x14ac:dyDescent="0.4">
      <c r="A263" s="2"/>
    </row>
    <row r="264" spans="1:1" x14ac:dyDescent="0.4">
      <c r="A264" s="2"/>
    </row>
    <row r="265" spans="1:1" x14ac:dyDescent="0.4">
      <c r="A265" s="2"/>
    </row>
    <row r="266" spans="1:1" x14ac:dyDescent="0.4">
      <c r="A266" s="2"/>
    </row>
    <row r="267" spans="1:1" x14ac:dyDescent="0.4">
      <c r="A267" s="2"/>
    </row>
    <row r="268" spans="1:1" x14ac:dyDescent="0.4">
      <c r="A268" s="2"/>
    </row>
    <row r="269" spans="1:1" x14ac:dyDescent="0.4">
      <c r="A269" s="2"/>
    </row>
    <row r="270" spans="1:1" x14ac:dyDescent="0.4">
      <c r="A270" s="2"/>
    </row>
    <row r="271" spans="1:1" x14ac:dyDescent="0.4">
      <c r="A271" s="2"/>
    </row>
    <row r="272" spans="1:1" x14ac:dyDescent="0.4">
      <c r="A272" s="2"/>
    </row>
    <row r="273" spans="1:1" x14ac:dyDescent="0.4">
      <c r="A273" s="2"/>
    </row>
    <row r="274" spans="1:1" x14ac:dyDescent="0.4">
      <c r="A274" s="2"/>
    </row>
    <row r="275" spans="1:1" x14ac:dyDescent="0.4">
      <c r="A275" s="2"/>
    </row>
    <row r="276" spans="1:1" x14ac:dyDescent="0.4">
      <c r="A276" s="2"/>
    </row>
    <row r="277" spans="1:1" x14ac:dyDescent="0.4">
      <c r="A277" s="2"/>
    </row>
    <row r="278" spans="1:1" x14ac:dyDescent="0.4">
      <c r="A278" s="2"/>
    </row>
    <row r="279" spans="1:1" x14ac:dyDescent="0.4">
      <c r="A279" s="2"/>
    </row>
    <row r="280" spans="1:1" x14ac:dyDescent="0.4">
      <c r="A280" s="2"/>
    </row>
    <row r="281" spans="1:1" x14ac:dyDescent="0.4">
      <c r="A281" s="2"/>
    </row>
    <row r="282" spans="1:1" x14ac:dyDescent="0.4">
      <c r="A282" s="2"/>
    </row>
    <row r="283" spans="1:1" x14ac:dyDescent="0.4">
      <c r="A283" s="2"/>
    </row>
    <row r="284" spans="1:1" x14ac:dyDescent="0.4">
      <c r="A284" s="2"/>
    </row>
    <row r="285" spans="1:1" x14ac:dyDescent="0.4">
      <c r="A285" s="2"/>
    </row>
    <row r="286" spans="1:1" x14ac:dyDescent="0.4">
      <c r="A286" s="2"/>
    </row>
    <row r="287" spans="1:1" x14ac:dyDescent="0.4">
      <c r="A287" s="2"/>
    </row>
    <row r="288" spans="1:1" x14ac:dyDescent="0.4">
      <c r="A288" s="2"/>
    </row>
    <row r="289" spans="1:1" x14ac:dyDescent="0.4">
      <c r="A289" s="2"/>
    </row>
    <row r="290" spans="1:1" x14ac:dyDescent="0.4">
      <c r="A290" s="2"/>
    </row>
    <row r="291" spans="1:1" x14ac:dyDescent="0.4">
      <c r="A291" s="2"/>
    </row>
    <row r="292" spans="1:1" x14ac:dyDescent="0.4">
      <c r="A292" s="2"/>
    </row>
    <row r="293" spans="1:1" x14ac:dyDescent="0.4">
      <c r="A293" s="2"/>
    </row>
    <row r="294" spans="1:1" x14ac:dyDescent="0.4">
      <c r="A294" s="2"/>
    </row>
    <row r="295" spans="1:1" x14ac:dyDescent="0.4">
      <c r="A295" s="2"/>
    </row>
    <row r="296" spans="1:1" x14ac:dyDescent="0.4">
      <c r="A296" s="2"/>
    </row>
    <row r="297" spans="1:1" x14ac:dyDescent="0.4">
      <c r="A297" s="2"/>
    </row>
    <row r="298" spans="1:1" x14ac:dyDescent="0.4">
      <c r="A298" s="2"/>
    </row>
    <row r="299" spans="1:1" x14ac:dyDescent="0.4">
      <c r="A299" s="2"/>
    </row>
    <row r="300" spans="1:1" x14ac:dyDescent="0.4">
      <c r="A300" s="2"/>
    </row>
    <row r="301" spans="1:1" x14ac:dyDescent="0.4">
      <c r="A301" s="2"/>
    </row>
    <row r="302" spans="1:1" x14ac:dyDescent="0.4">
      <c r="A302" s="2"/>
    </row>
    <row r="303" spans="1:1" x14ac:dyDescent="0.4">
      <c r="A303" s="2"/>
    </row>
    <row r="304" spans="1:1" x14ac:dyDescent="0.4">
      <c r="A304" s="2"/>
    </row>
    <row r="305" spans="1:1" x14ac:dyDescent="0.4">
      <c r="A305" s="2"/>
    </row>
    <row r="306" spans="1:1" x14ac:dyDescent="0.4">
      <c r="A306" s="2"/>
    </row>
    <row r="307" spans="1:1" x14ac:dyDescent="0.4">
      <c r="A307" s="2"/>
    </row>
    <row r="308" spans="1:1" x14ac:dyDescent="0.4">
      <c r="A308" s="2"/>
    </row>
    <row r="309" spans="1:1" x14ac:dyDescent="0.4">
      <c r="A309" s="2"/>
    </row>
    <row r="310" spans="1:1" x14ac:dyDescent="0.4">
      <c r="A310" s="2"/>
    </row>
    <row r="311" spans="1:1" x14ac:dyDescent="0.4">
      <c r="A311" s="2"/>
    </row>
    <row r="312" spans="1:1" x14ac:dyDescent="0.4">
      <c r="A312" s="2"/>
    </row>
    <row r="313" spans="1:1" x14ac:dyDescent="0.4">
      <c r="A313" s="2"/>
    </row>
    <row r="314" spans="1:1" x14ac:dyDescent="0.4">
      <c r="A314" s="2"/>
    </row>
    <row r="315" spans="1:1" x14ac:dyDescent="0.4">
      <c r="A315" s="2"/>
    </row>
    <row r="316" spans="1:1" x14ac:dyDescent="0.4">
      <c r="A316" s="2"/>
    </row>
    <row r="317" spans="1:1" x14ac:dyDescent="0.4">
      <c r="A317" s="2"/>
    </row>
    <row r="318" spans="1:1" x14ac:dyDescent="0.4">
      <c r="A318" s="2"/>
    </row>
    <row r="319" spans="1:1" x14ac:dyDescent="0.4">
      <c r="A319" s="2"/>
    </row>
    <row r="320" spans="1:1" x14ac:dyDescent="0.4">
      <c r="A320" s="2"/>
    </row>
    <row r="321" spans="1:1" x14ac:dyDescent="0.4">
      <c r="A321" s="2"/>
    </row>
    <row r="322" spans="1:1" x14ac:dyDescent="0.4">
      <c r="A322" s="2"/>
    </row>
    <row r="323" spans="1:1" x14ac:dyDescent="0.4">
      <c r="A323" s="2"/>
    </row>
    <row r="324" spans="1:1" x14ac:dyDescent="0.4">
      <c r="A324" s="2"/>
    </row>
    <row r="325" spans="1:1" x14ac:dyDescent="0.4">
      <c r="A325" s="2"/>
    </row>
    <row r="326" spans="1:1" x14ac:dyDescent="0.4">
      <c r="A326" s="2"/>
    </row>
    <row r="327" spans="1:1" x14ac:dyDescent="0.4">
      <c r="A327" s="2"/>
    </row>
    <row r="328" spans="1:1" x14ac:dyDescent="0.4">
      <c r="A328" s="2"/>
    </row>
    <row r="329" spans="1:1" x14ac:dyDescent="0.4">
      <c r="A329" s="2"/>
    </row>
    <row r="330" spans="1:1" x14ac:dyDescent="0.4">
      <c r="A330" s="2"/>
    </row>
    <row r="331" spans="1:1" x14ac:dyDescent="0.4">
      <c r="A331" s="2"/>
    </row>
    <row r="332" spans="1:1" x14ac:dyDescent="0.4">
      <c r="A332" s="2"/>
    </row>
    <row r="333" spans="1:1" x14ac:dyDescent="0.4">
      <c r="A333" s="2"/>
    </row>
    <row r="334" spans="1:1" x14ac:dyDescent="0.4">
      <c r="A334" s="2"/>
    </row>
    <row r="335" spans="1:1" x14ac:dyDescent="0.4">
      <c r="A335" s="2"/>
    </row>
    <row r="336" spans="1:1" x14ac:dyDescent="0.4">
      <c r="A336" s="2"/>
    </row>
    <row r="337" spans="1:1" x14ac:dyDescent="0.4">
      <c r="A337" s="2"/>
    </row>
    <row r="338" spans="1:1" x14ac:dyDescent="0.4">
      <c r="A338" s="2"/>
    </row>
    <row r="339" spans="1:1" x14ac:dyDescent="0.4">
      <c r="A339" s="2"/>
    </row>
    <row r="340" spans="1:1" x14ac:dyDescent="0.4">
      <c r="A340" s="2"/>
    </row>
    <row r="341" spans="1:1" x14ac:dyDescent="0.4">
      <c r="A341" s="2"/>
    </row>
    <row r="342" spans="1:1" x14ac:dyDescent="0.4">
      <c r="A342" s="2"/>
    </row>
    <row r="343" spans="1:1" x14ac:dyDescent="0.4">
      <c r="A343" s="2"/>
    </row>
    <row r="344" spans="1:1" x14ac:dyDescent="0.4">
      <c r="A344" s="2"/>
    </row>
    <row r="345" spans="1:1" x14ac:dyDescent="0.4">
      <c r="A345" s="2"/>
    </row>
    <row r="346" spans="1:1" x14ac:dyDescent="0.4">
      <c r="A346" s="2"/>
    </row>
    <row r="347" spans="1:1" x14ac:dyDescent="0.4">
      <c r="A347" s="2"/>
    </row>
    <row r="348" spans="1:1" x14ac:dyDescent="0.4">
      <c r="A348" s="2"/>
    </row>
    <row r="349" spans="1:1" x14ac:dyDescent="0.4">
      <c r="A349" s="2"/>
    </row>
    <row r="350" spans="1:1" x14ac:dyDescent="0.4">
      <c r="A350" s="2"/>
    </row>
    <row r="351" spans="1:1" x14ac:dyDescent="0.4">
      <c r="A351" s="2"/>
    </row>
    <row r="352" spans="1:1" x14ac:dyDescent="0.4">
      <c r="A352" s="2"/>
    </row>
    <row r="353" spans="1:1" x14ac:dyDescent="0.4">
      <c r="A353" s="2"/>
    </row>
    <row r="354" spans="1:1" x14ac:dyDescent="0.4">
      <c r="A354" s="2"/>
    </row>
    <row r="355" spans="1:1" x14ac:dyDescent="0.4">
      <c r="A355" s="2"/>
    </row>
    <row r="356" spans="1:1" x14ac:dyDescent="0.4">
      <c r="A356" s="2"/>
    </row>
    <row r="357" spans="1:1" x14ac:dyDescent="0.4">
      <c r="A357" s="2"/>
    </row>
    <row r="358" spans="1:1" x14ac:dyDescent="0.4">
      <c r="A358" s="2"/>
    </row>
    <row r="359" spans="1:1" x14ac:dyDescent="0.4">
      <c r="A359" s="2"/>
    </row>
    <row r="360" spans="1:1" x14ac:dyDescent="0.4">
      <c r="A360" s="2"/>
    </row>
    <row r="361" spans="1:1" x14ac:dyDescent="0.4">
      <c r="A361" s="2"/>
    </row>
    <row r="362" spans="1:1" x14ac:dyDescent="0.4">
      <c r="A362" s="2"/>
    </row>
    <row r="363" spans="1:1" x14ac:dyDescent="0.4">
      <c r="A363" s="2"/>
    </row>
    <row r="364" spans="1:1" x14ac:dyDescent="0.4">
      <c r="A364" s="2"/>
    </row>
    <row r="365" spans="1:1" x14ac:dyDescent="0.4">
      <c r="A365" s="2"/>
    </row>
    <row r="366" spans="1:1" x14ac:dyDescent="0.4">
      <c r="A366" s="2"/>
    </row>
    <row r="367" spans="1:1" x14ac:dyDescent="0.4">
      <c r="A367" s="2"/>
    </row>
    <row r="368" spans="1:1" x14ac:dyDescent="0.4">
      <c r="A368" s="2"/>
    </row>
    <row r="369" spans="1:1" x14ac:dyDescent="0.4">
      <c r="A369" s="2"/>
    </row>
    <row r="370" spans="1:1" x14ac:dyDescent="0.4">
      <c r="A370" s="2"/>
    </row>
    <row r="371" spans="1:1" x14ac:dyDescent="0.4">
      <c r="A371" s="2"/>
    </row>
    <row r="372" spans="1:1" x14ac:dyDescent="0.4">
      <c r="A372" s="2"/>
    </row>
    <row r="373" spans="1:1" x14ac:dyDescent="0.4">
      <c r="A373" s="2"/>
    </row>
    <row r="374" spans="1:1" x14ac:dyDescent="0.4">
      <c r="A374" s="2"/>
    </row>
    <row r="375" spans="1:1" x14ac:dyDescent="0.4">
      <c r="A375" s="2"/>
    </row>
    <row r="376" spans="1:1" x14ac:dyDescent="0.4">
      <c r="A376" s="2"/>
    </row>
    <row r="377" spans="1:1" x14ac:dyDescent="0.4">
      <c r="A377" s="2"/>
    </row>
    <row r="378" spans="1:1" x14ac:dyDescent="0.4">
      <c r="A378" s="2"/>
    </row>
    <row r="379" spans="1:1" x14ac:dyDescent="0.4">
      <c r="A379" s="2"/>
    </row>
    <row r="380" spans="1:1" x14ac:dyDescent="0.4">
      <c r="A380" s="2"/>
    </row>
    <row r="381" spans="1:1" x14ac:dyDescent="0.4">
      <c r="A381" s="2"/>
    </row>
    <row r="382" spans="1:1" x14ac:dyDescent="0.4">
      <c r="A382" s="2"/>
    </row>
    <row r="383" spans="1:1" x14ac:dyDescent="0.4">
      <c r="A383" s="2"/>
    </row>
    <row r="384" spans="1:1" x14ac:dyDescent="0.4">
      <c r="A384" s="2"/>
    </row>
    <row r="385" spans="1:1" x14ac:dyDescent="0.4">
      <c r="A385" s="2"/>
    </row>
    <row r="386" spans="1:1" x14ac:dyDescent="0.4">
      <c r="A386" s="2"/>
    </row>
    <row r="387" spans="1:1" x14ac:dyDescent="0.4">
      <c r="A387" s="2"/>
    </row>
    <row r="388" spans="1:1" x14ac:dyDescent="0.4">
      <c r="A388" s="2"/>
    </row>
    <row r="389" spans="1:1" x14ac:dyDescent="0.4">
      <c r="A389" s="2"/>
    </row>
    <row r="390" spans="1:1" x14ac:dyDescent="0.4">
      <c r="A390" s="2"/>
    </row>
    <row r="391" spans="1:1" x14ac:dyDescent="0.4">
      <c r="A391" s="2"/>
    </row>
    <row r="392" spans="1:1" x14ac:dyDescent="0.4">
      <c r="A392" s="2"/>
    </row>
    <row r="393" spans="1:1" x14ac:dyDescent="0.4">
      <c r="A393" s="2"/>
    </row>
    <row r="394" spans="1:1" x14ac:dyDescent="0.4">
      <c r="A394" s="2"/>
    </row>
    <row r="395" spans="1:1" x14ac:dyDescent="0.4">
      <c r="A395" s="2"/>
    </row>
    <row r="396" spans="1:1" x14ac:dyDescent="0.4">
      <c r="A396" s="2"/>
    </row>
    <row r="397" spans="1:1" x14ac:dyDescent="0.4">
      <c r="A397" s="2"/>
    </row>
    <row r="398" spans="1:1" x14ac:dyDescent="0.4">
      <c r="A398" s="2"/>
    </row>
    <row r="399" spans="1:1" x14ac:dyDescent="0.4">
      <c r="A399" s="2"/>
    </row>
    <row r="400" spans="1:1" x14ac:dyDescent="0.4">
      <c r="A400" s="2"/>
    </row>
    <row r="401" spans="1:1" x14ac:dyDescent="0.4">
      <c r="A401" s="2"/>
    </row>
    <row r="402" spans="1:1" x14ac:dyDescent="0.4">
      <c r="A402" s="2"/>
    </row>
    <row r="403" spans="1:1" x14ac:dyDescent="0.4">
      <c r="A403" s="2"/>
    </row>
    <row r="404" spans="1:1" x14ac:dyDescent="0.4">
      <c r="A404" s="2"/>
    </row>
    <row r="405" spans="1:1" x14ac:dyDescent="0.4">
      <c r="A405" s="2"/>
    </row>
    <row r="406" spans="1:1" x14ac:dyDescent="0.4">
      <c r="A406" s="2"/>
    </row>
    <row r="407" spans="1:1" x14ac:dyDescent="0.4">
      <c r="A407" s="2"/>
    </row>
    <row r="408" spans="1:1" x14ac:dyDescent="0.4">
      <c r="A408" s="2"/>
    </row>
    <row r="409" spans="1:1" x14ac:dyDescent="0.4">
      <c r="A409" s="2"/>
    </row>
    <row r="410" spans="1:1" x14ac:dyDescent="0.4">
      <c r="A410" s="2"/>
    </row>
    <row r="411" spans="1:1" x14ac:dyDescent="0.4">
      <c r="A411" s="2"/>
    </row>
    <row r="412" spans="1:1" x14ac:dyDescent="0.4">
      <c r="A412" s="2"/>
    </row>
    <row r="413" spans="1:1" x14ac:dyDescent="0.4">
      <c r="A413" s="2"/>
    </row>
    <row r="414" spans="1:1" x14ac:dyDescent="0.4">
      <c r="A414" s="2"/>
    </row>
    <row r="415" spans="1:1" x14ac:dyDescent="0.4">
      <c r="A415" s="2"/>
    </row>
    <row r="416" spans="1:1" x14ac:dyDescent="0.4">
      <c r="A416" s="2"/>
    </row>
    <row r="417" spans="1:1" x14ac:dyDescent="0.4">
      <c r="A417" s="2"/>
    </row>
    <row r="418" spans="1:1" x14ac:dyDescent="0.4">
      <c r="A418" s="2"/>
    </row>
    <row r="419" spans="1:1" x14ac:dyDescent="0.4">
      <c r="A419" s="2"/>
    </row>
    <row r="420" spans="1:1" x14ac:dyDescent="0.4">
      <c r="A420" s="2"/>
    </row>
    <row r="421" spans="1:1" x14ac:dyDescent="0.4">
      <c r="A421" s="2"/>
    </row>
  </sheetData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ITA </vt:lpstr>
      <vt:lpstr>' ITA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Pettinari</dc:creator>
  <cp:lastModifiedBy>Matteo Campodonico</cp:lastModifiedBy>
  <cp:lastPrinted>2019-01-28T13:44:11Z</cp:lastPrinted>
  <dcterms:created xsi:type="dcterms:W3CDTF">2007-11-23T14:47:19Z</dcterms:created>
  <dcterms:modified xsi:type="dcterms:W3CDTF">2019-11-04T15:50:38Z</dcterms:modified>
</cp:coreProperties>
</file>