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cementir.sharepoint.com/sites/Inverel/InvRel/SITO_WEB/0. CEMENTIR - Contenuti sito/5. Investors/"/>
    </mc:Choice>
  </mc:AlternateContent>
  <xr:revisionPtr revIDLastSave="4" documentId="13_ncr:1_{FD1BAAE7-6E35-4FED-906A-FACD1E6A797B}" xr6:coauthVersionLast="47" xr6:coauthVersionMax="47" xr10:uidLastSave="{70D14822-987F-486C-B2C6-53EA70A9BD0F}"/>
  <bookViews>
    <workbookView xWindow="-22670" yWindow="-720" windowWidth="22780" windowHeight="14540" xr2:uid="{00000000-000D-0000-FFFF-FFFF00000000}"/>
  </bookViews>
  <sheets>
    <sheet name=" ITA " sheetId="3" r:id="rId1"/>
  </sheets>
  <definedNames>
    <definedName name="_xlnm.Print_Area" localSheetId="0">' ITA '!$B$7:$Q$54</definedName>
    <definedName name="Z_5ED848AF_EDB2_4F08_844D_F3D27B057563_.wvu.PrintArea" localSheetId="0" hidden="1">' ITA '!$B$7:$Q$54</definedName>
  </definedNames>
  <calcPr calcId="191029"/>
  <customWorkbookViews>
    <customWorkbookView name="Elisa Pettinari - Visualizzazione personale" guid="{5ED848AF-EDB2-4F08-844D-F3D27B057563}" mergeInterval="0" personalView="1" maximized="1" windowWidth="1916" windowHeight="85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3" l="1"/>
  <c r="C49" i="3"/>
  <c r="E43" i="3"/>
  <c r="C43" i="3"/>
  <c r="E38" i="3"/>
  <c r="C38" i="3"/>
  <c r="E35" i="3"/>
  <c r="C35" i="3"/>
  <c r="E34" i="3"/>
  <c r="C34" i="3"/>
  <c r="C33" i="3"/>
  <c r="E25" i="3"/>
  <c r="E33" i="3" s="1"/>
  <c r="C25" i="3"/>
  <c r="I49" i="3" l="1"/>
  <c r="H49" i="3"/>
  <c r="G49" i="3"/>
  <c r="I43" i="3"/>
  <c r="H43" i="3"/>
  <c r="G43" i="3"/>
  <c r="G38" i="3"/>
  <c r="G35" i="3"/>
  <c r="G34" i="3"/>
  <c r="I25" i="3"/>
  <c r="I33" i="3" s="1"/>
  <c r="H25" i="3"/>
  <c r="H33" i="3" s="1"/>
  <c r="G25" i="3"/>
  <c r="G33" i="3" s="1"/>
  <c r="J49" i="3"/>
  <c r="J43" i="3"/>
  <c r="J38" i="3"/>
  <c r="J37" i="3"/>
  <c r="J36" i="3"/>
  <c r="J35" i="3"/>
  <c r="J34" i="3"/>
  <c r="J25" i="3"/>
  <c r="J33" i="3" s="1"/>
  <c r="K45" i="3" l="1"/>
  <c r="K34" i="3" l="1"/>
  <c r="L34" i="3"/>
  <c r="M34" i="3"/>
  <c r="N34" i="3"/>
  <c r="K36" i="3"/>
  <c r="K38" i="3"/>
  <c r="K37" i="3"/>
  <c r="L49" i="3" l="1"/>
  <c r="L43" i="3"/>
  <c r="L38" i="3"/>
  <c r="L37" i="3"/>
  <c r="L36" i="3"/>
  <c r="L26" i="3"/>
  <c r="L35" i="3" s="1"/>
  <c r="L25" i="3"/>
  <c r="L33" i="3" s="1"/>
  <c r="L22" i="3"/>
  <c r="L18" i="3"/>
  <c r="L13" i="3"/>
  <c r="L11" i="3"/>
  <c r="M49" i="3"/>
  <c r="M43" i="3"/>
  <c r="M38" i="3"/>
  <c r="M37" i="3"/>
  <c r="M36" i="3"/>
  <c r="M26" i="3"/>
  <c r="M35" i="3" s="1"/>
  <c r="M25" i="3"/>
  <c r="M33" i="3" s="1"/>
  <c r="M22" i="3"/>
  <c r="M18" i="3"/>
  <c r="M16" i="3"/>
  <c r="M13" i="3"/>
  <c r="M11" i="3"/>
  <c r="O34" i="3" l="1"/>
  <c r="P34" i="3"/>
  <c r="Q34" i="3"/>
  <c r="K26" i="3" l="1"/>
  <c r="K35" i="3" l="1"/>
  <c r="K22" i="3"/>
  <c r="N18" i="3"/>
  <c r="O18" i="3"/>
  <c r="P18" i="3"/>
  <c r="Q18" i="3"/>
  <c r="K18" i="3"/>
  <c r="K49" i="3"/>
  <c r="K43" i="3"/>
  <c r="K25" i="3"/>
  <c r="K33" i="3" s="1"/>
  <c r="K13" i="3"/>
  <c r="K11" i="3"/>
  <c r="N49" i="3" l="1"/>
  <c r="N43" i="3"/>
  <c r="N38" i="3"/>
  <c r="N37" i="3"/>
  <c r="N36" i="3"/>
  <c r="N26" i="3"/>
  <c r="N35" i="3" s="1"/>
  <c r="N25" i="3"/>
  <c r="N33" i="3" s="1"/>
  <c r="N22" i="3"/>
  <c r="N16" i="3"/>
  <c r="N13" i="3"/>
  <c r="N11" i="3"/>
  <c r="O26" i="3" l="1"/>
  <c r="P38" i="3"/>
  <c r="Q38" i="3"/>
  <c r="O38" i="3"/>
  <c r="P49" i="3" l="1"/>
  <c r="P43" i="3"/>
  <c r="P37" i="3"/>
  <c r="P36" i="3"/>
  <c r="P26" i="3"/>
  <c r="P35" i="3" s="1"/>
  <c r="P25" i="3"/>
  <c r="P33" i="3" s="1"/>
  <c r="P22" i="3"/>
  <c r="P16" i="3"/>
  <c r="P13" i="3"/>
  <c r="P11" i="3"/>
  <c r="O16" i="3" l="1"/>
  <c r="O35" i="3" l="1"/>
  <c r="O49" i="3"/>
  <c r="O43" i="3"/>
  <c r="O37" i="3"/>
  <c r="O36" i="3"/>
  <c r="O25" i="3"/>
  <c r="O33" i="3" s="1"/>
  <c r="O22" i="3"/>
  <c r="O13" i="3"/>
  <c r="O11" i="3"/>
  <c r="Q49" i="3" l="1"/>
  <c r="Q43" i="3"/>
  <c r="Q37" i="3"/>
  <c r="Q36" i="3"/>
  <c r="Q26" i="3"/>
  <c r="Q35" i="3" s="1"/>
  <c r="Q25" i="3"/>
  <c r="Q33" i="3" s="1"/>
  <c r="Q22" i="3"/>
  <c r="Q16" i="3"/>
  <c r="Q13" i="3"/>
  <c r="Q11" i="3"/>
</calcChain>
</file>

<file path=xl/sharedStrings.xml><?xml version="1.0" encoding="utf-8"?>
<sst xmlns="http://schemas.openxmlformats.org/spreadsheetml/2006/main" count="44" uniqueCount="43">
  <si>
    <t>Margine operativo lordo</t>
  </si>
  <si>
    <t>Risultato operativo</t>
  </si>
  <si>
    <t>Volumi di vendita</t>
  </si>
  <si>
    <t>Cemento grigio e bianco (t)</t>
  </si>
  <si>
    <t>('000)</t>
  </si>
  <si>
    <t>(Euro '000)</t>
  </si>
  <si>
    <t>Inerti (t)</t>
  </si>
  <si>
    <t>MOL/Ricavi %</t>
  </si>
  <si>
    <t>RO/Ricavi %</t>
  </si>
  <si>
    <t>Utile netto/Ricavi %</t>
  </si>
  <si>
    <t>Risultato/Ricavi %</t>
  </si>
  <si>
    <t>Numero dipendenti (31 dic.)</t>
  </si>
  <si>
    <t>Imposte</t>
  </si>
  <si>
    <t>Investimenti (Euro milioni)</t>
  </si>
  <si>
    <t>Principali dati economici</t>
  </si>
  <si>
    <t>Indicatori di redditività e di struttura patrimoniale</t>
  </si>
  <si>
    <t>Ricavi delle vendite e prestazioni</t>
  </si>
  <si>
    <t>Risultato gestione finanziaria</t>
  </si>
  <si>
    <t>Risultato ante imposte</t>
  </si>
  <si>
    <t>Utile netto di Gruppo</t>
  </si>
  <si>
    <t>Totale attività</t>
  </si>
  <si>
    <t>Capitale investito netto</t>
  </si>
  <si>
    <t>Totale patrimonio netto</t>
  </si>
  <si>
    <t>Patrimonio netto di Gruppo</t>
  </si>
  <si>
    <t>Indebitamento finanziario netto</t>
  </si>
  <si>
    <t>Principali dati patrimoniali e finanziari</t>
  </si>
  <si>
    <t>Personale e investimenti</t>
  </si>
  <si>
    <t>Return on equity (a)</t>
  </si>
  <si>
    <t>Return on capital employed (b)</t>
  </si>
  <si>
    <t>Equity ratio (c)</t>
  </si>
  <si>
    <t>Net gearing ratio (d)</t>
  </si>
  <si>
    <t>Indebitamento finanziario netto/ MOL</t>
  </si>
  <si>
    <t>(b) Risultato operativo / Capitale investito netto</t>
  </si>
  <si>
    <t>(c) Totale patrimonio netto / Totale attività</t>
  </si>
  <si>
    <t>(d) Indebitamento finanziario netto / Totale patrimonio netto</t>
  </si>
  <si>
    <r>
      <t>Calcestruzzo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</si>
  <si>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Risultato dell'esercizio</t>
  </si>
  <si>
    <t>Risultato delle attività continuative</t>
  </si>
  <si>
    <t>Risultato delle attività operative cessate</t>
  </si>
  <si>
    <t>(a) Risultato delle attività continuative / Totale patrimonio netto</t>
  </si>
  <si>
    <t>Acquisizioni e cessioni (Euro milioni)</t>
  </si>
  <si>
    <r>
      <t xml:space="preserve">2024
</t>
    </r>
    <r>
      <rPr>
        <b/>
        <sz val="8"/>
        <color rgb="FFFFFFFF"/>
        <rFont val="Arial"/>
        <family val="2"/>
      </rPr>
      <t xml:space="preserve"> (Non-GAAP)</t>
    </r>
  </si>
  <si>
    <r>
      <t xml:space="preserve">2023
</t>
    </r>
    <r>
      <rPr>
        <b/>
        <sz val="8"/>
        <color rgb="FFFFFFFF"/>
        <rFont val="Arial"/>
        <family val="2"/>
      </rPr>
      <t xml:space="preserve"> (Non-GAAP)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</si>
</sst>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#,##0;[Red]\(#,##0\)"/>
    <numFmt numFmtId="165" formatCode="0.0%"/>
    <numFmt numFmtId="166" formatCode="#,##0;\(#,##0\)"/>
    <numFmt numFmtId="167" formatCode="0.0&quot;x&quot;;0.0&quot;x&quot;"/>
    <numFmt numFmtId="168" formatCode="0.0"/>
    <numFmt numFmtId="169" formatCode="_-* #,##0.0_-;\-* #,##0.0_-;_-* &quot;-&quot;??_-;_-@_-"/>
    <numFmt numFmtId="170" formatCode="0.0&quot;x&quot;;\-0.0&quot;x&quot;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63"/>
      <name val="Arial"/>
      <family val="2"/>
    </font>
    <font>
      <sz val="10"/>
      <color indexed="18"/>
      <name val="Arial"/>
      <family val="2"/>
    </font>
    <font>
      <sz val="10"/>
      <color indexed="18"/>
      <name val="Verdana"/>
      <family val="2"/>
    </font>
    <font>
      <sz val="10"/>
      <color indexed="62"/>
      <name val="Arial"/>
      <family val="2"/>
    </font>
    <font>
      <b/>
      <sz val="10"/>
      <color indexed="61"/>
      <name val="Arial"/>
      <family val="2"/>
    </font>
    <font>
      <i/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color indexed="63"/>
      <name val="Verdana"/>
      <family val="2"/>
    </font>
    <font>
      <sz val="10"/>
      <name val="Verdana"/>
      <family val="2"/>
    </font>
    <font>
      <i/>
      <sz val="10"/>
      <name val="Arial"/>
      <family val="2"/>
    </font>
    <font>
      <i/>
      <sz val="10"/>
      <name val="Verdana"/>
      <family val="2"/>
    </font>
    <font>
      <vertAlign val="superscript"/>
      <sz val="10"/>
      <name val="Arial"/>
      <family val="2"/>
    </font>
    <font>
      <sz val="8"/>
      <name val="Verdana"/>
      <family val="2"/>
    </font>
    <font>
      <u/>
      <sz val="9"/>
      <color rgb="FFFF0000"/>
      <name val="Arial"/>
      <family val="2"/>
    </font>
    <font>
      <b/>
      <sz val="8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1"/>
      </bottom>
      <diagonal/>
    </border>
    <border>
      <left/>
      <right/>
      <top/>
      <bottom style="thin">
        <color rgb="FF990033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5" fillId="2" borderId="0" xfId="0" applyFont="1" applyFill="1"/>
    <xf numFmtId="0" fontId="5" fillId="0" borderId="0" xfId="0" applyFont="1"/>
    <xf numFmtId="0" fontId="6" fillId="0" borderId="0" xfId="0" applyFont="1"/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9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5" fillId="4" borderId="0" xfId="0" applyFont="1" applyFill="1"/>
    <xf numFmtId="0" fontId="5" fillId="4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164" fontId="13" fillId="2" borderId="0" xfId="0" applyNumberFormat="1" applyFont="1" applyFill="1" applyAlignment="1">
      <alignment horizontal="left" vertical="center"/>
    </xf>
    <xf numFmtId="165" fontId="13" fillId="2" borderId="0" xfId="3" applyNumberFormat="1" applyFont="1" applyFill="1" applyAlignment="1">
      <alignment horizontal="right" vertical="center"/>
    </xf>
    <xf numFmtId="0" fontId="14" fillId="0" borderId="0" xfId="0" applyFont="1" applyAlignment="1">
      <alignment vertical="center"/>
    </xf>
    <xf numFmtId="165" fontId="13" fillId="2" borderId="0" xfId="3" applyNumberFormat="1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166" fontId="2" fillId="2" borderId="0" xfId="0" applyNumberFormat="1" applyFont="1" applyFill="1" applyAlignment="1">
      <alignment vertical="center" wrapText="1"/>
    </xf>
    <xf numFmtId="164" fontId="13" fillId="2" borderId="2" xfId="0" applyNumberFormat="1" applyFont="1" applyFill="1" applyBorder="1" applyAlignment="1">
      <alignment horizontal="left" vertical="center"/>
    </xf>
    <xf numFmtId="165" fontId="13" fillId="2" borderId="2" xfId="3" applyNumberFormat="1" applyFont="1" applyFill="1" applyBorder="1" applyAlignment="1">
      <alignment vertical="center"/>
    </xf>
    <xf numFmtId="0" fontId="2" fillId="4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166" fontId="2" fillId="2" borderId="2" xfId="0" applyNumberFormat="1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165" fontId="2" fillId="2" borderId="0" xfId="3" applyNumberFormat="1" applyFill="1" applyAlignment="1">
      <alignment vertical="center"/>
    </xf>
    <xf numFmtId="165" fontId="2" fillId="4" borderId="0" xfId="3" applyNumberFormat="1" applyFill="1" applyAlignment="1">
      <alignment vertical="center"/>
    </xf>
    <xf numFmtId="167" fontId="2" fillId="2" borderId="2" xfId="3" applyNumberFormat="1" applyFill="1" applyBorder="1" applyAlignment="1">
      <alignment vertical="center" wrapText="1"/>
    </xf>
    <xf numFmtId="3" fontId="2" fillId="4" borderId="0" xfId="0" applyNumberFormat="1" applyFont="1" applyFill="1" applyAlignment="1">
      <alignment vertical="center"/>
    </xf>
    <xf numFmtId="164" fontId="2" fillId="4" borderId="0" xfId="2" applyNumberFormat="1" applyFill="1" applyAlignment="1">
      <alignment horizontal="right" vertical="center"/>
    </xf>
    <xf numFmtId="169" fontId="2" fillId="4" borderId="0" xfId="1" applyNumberFormat="1" applyFill="1" applyAlignment="1">
      <alignment vertical="center"/>
    </xf>
    <xf numFmtId="168" fontId="2" fillId="4" borderId="0" xfId="0" applyNumberFormat="1" applyFont="1" applyFill="1" applyAlignment="1">
      <alignment vertical="center"/>
    </xf>
    <xf numFmtId="0" fontId="2" fillId="4" borderId="2" xfId="0" applyFont="1" applyFill="1" applyBorder="1" applyAlignment="1">
      <alignment horizontal="left" vertical="center" wrapText="1"/>
    </xf>
    <xf numFmtId="168" fontId="2" fillId="4" borderId="2" xfId="0" applyNumberFormat="1" applyFont="1" applyFill="1" applyBorder="1" applyAlignment="1">
      <alignment vertical="center"/>
    </xf>
    <xf numFmtId="0" fontId="12" fillId="4" borderId="0" xfId="0" applyFont="1" applyFill="1" applyAlignment="1">
      <alignment vertical="center"/>
    </xf>
    <xf numFmtId="0" fontId="2" fillId="4" borderId="0" xfId="0" applyFont="1" applyFill="1"/>
    <xf numFmtId="166" fontId="2" fillId="4" borderId="2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164" fontId="2" fillId="4" borderId="1" xfId="2" applyNumberForma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167" fontId="3" fillId="4" borderId="0" xfId="3" applyNumberFormat="1" applyFont="1" applyFill="1" applyAlignment="1">
      <alignment vertical="center" wrapText="1"/>
    </xf>
    <xf numFmtId="0" fontId="3" fillId="4" borderId="0" xfId="0" applyFont="1" applyFill="1" applyAlignment="1">
      <alignment horizontal="left" vertical="center"/>
    </xf>
    <xf numFmtId="0" fontId="16" fillId="4" borderId="0" xfId="0" applyFont="1" applyFill="1" applyAlignment="1">
      <alignment vertical="center"/>
    </xf>
    <xf numFmtId="165" fontId="13" fillId="4" borderId="2" xfId="3" applyNumberFormat="1" applyFont="1" applyFill="1" applyBorder="1" applyAlignment="1">
      <alignment vertical="center"/>
    </xf>
    <xf numFmtId="165" fontId="13" fillId="4" borderId="0" xfId="3" applyNumberFormat="1" applyFont="1" applyFill="1" applyAlignment="1">
      <alignment horizontal="right" vertical="center"/>
    </xf>
    <xf numFmtId="165" fontId="13" fillId="4" borderId="0" xfId="3" applyNumberFormat="1" applyFont="1" applyFill="1" applyAlignment="1">
      <alignment vertical="center"/>
    </xf>
    <xf numFmtId="166" fontId="2" fillId="4" borderId="0" xfId="0" applyNumberFormat="1" applyFont="1" applyFill="1" applyAlignment="1">
      <alignment vertical="center" wrapText="1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6" fillId="4" borderId="0" xfId="0" applyFont="1" applyFill="1"/>
    <xf numFmtId="0" fontId="6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12" fillId="4" borderId="0" xfId="0" applyFont="1" applyFill="1"/>
    <xf numFmtId="0" fontId="8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170" fontId="2" fillId="4" borderId="2" xfId="3" applyNumberFormat="1" applyFill="1" applyBorder="1" applyAlignment="1">
      <alignment vertical="center" wrapText="1"/>
    </xf>
    <xf numFmtId="167" fontId="2" fillId="4" borderId="2" xfId="3" applyNumberFormat="1" applyFill="1" applyBorder="1" applyAlignment="1">
      <alignment vertical="center" wrapText="1"/>
    </xf>
    <xf numFmtId="167" fontId="2" fillId="2" borderId="0" xfId="3" applyNumberFormat="1" applyFill="1" applyAlignment="1">
      <alignment vertical="center" wrapText="1"/>
    </xf>
    <xf numFmtId="0" fontId="10" fillId="3" borderId="0" xfId="0" applyFont="1" applyFill="1" applyAlignment="1">
      <alignment horizontal="right" vertical="center" wrapText="1"/>
    </xf>
  </cellXfs>
  <cellStyles count="7">
    <cellStyle name="Comma" xfId="1" builtinId="3"/>
    <cellStyle name="Comma [0]" xfId="2" builtinId="6"/>
    <cellStyle name="Migliaia 2" xfId="4" xr:uid="{00000000-0005-0000-0000-000002000000}"/>
    <cellStyle name="Normal" xfId="0" builtinId="0"/>
    <cellStyle name="Normale 2" xfId="5" xr:uid="{00000000-0005-0000-0000-000004000000}"/>
    <cellStyle name="Percent" xfId="3" builtinId="5"/>
    <cellStyle name="Percentuale 2" xfId="6" xr:uid="{00000000-0005-0000-0000-000006000000}"/>
  </cellStyles>
  <dxfs count="0"/>
  <tableStyles count="0" defaultTableStyle="TableStyleMedium9" defaultPivotStyle="PivotStyleLight16"/>
  <colors>
    <mruColors>
      <color rgb="FF990033"/>
      <color rgb="FFBFBFB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127001</xdr:colOff>
      <xdr:row>1</xdr:row>
      <xdr:rowOff>41275</xdr:rowOff>
    </xdr:from>
    <xdr:to>
      <xdr:col>1</xdr:col>
      <xdr:colOff>568325</xdr:colOff>
      <xdr:row>3</xdr:row>
      <xdr:rowOff>114300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6076" y="212725"/>
          <a:ext cx="434974" cy="39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21"/>
  <sheetViews>
    <sheetView tabSelected="1" zoomScaleNormal="100" zoomScaleSheetLayoutView="100" workbookViewId="0">
      <selection activeCell="J59" sqref="J59"/>
    </sheetView>
  </sheetViews>
  <sheetFormatPr defaultColWidth="9.140625" defaultRowHeight="12.75" outlineLevelRow="1" x14ac:dyDescent="0.2"/>
  <cols>
    <col min="1" max="1" width="3.28515625" style="1" customWidth="1"/>
    <col min="2" max="2" width="32" style="2" customWidth="1"/>
    <col min="3" max="3" width="9.85546875" style="2" customWidth="1"/>
    <col min="4" max="4" width="11.85546875" style="2" customWidth="1"/>
    <col min="5" max="5" width="9.85546875" style="2" customWidth="1"/>
    <col min="6" max="6" width="11.28515625" style="2" customWidth="1"/>
    <col min="7" max="17" width="9.85546875" style="2" customWidth="1"/>
    <col min="18" max="37" width="9.140625" style="57"/>
    <col min="38" max="16384" width="9.140625" style="3"/>
  </cols>
  <sheetData>
    <row r="1" spans="1:37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37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37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37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37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37" s="6" customFormat="1" x14ac:dyDescent="0.2">
      <c r="A6" s="4"/>
      <c r="B6" s="55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"/>
      <c r="O6" s="5"/>
      <c r="P6" s="5"/>
      <c r="Q6" s="5"/>
      <c r="R6" s="14"/>
      <c r="S6" s="14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</row>
    <row r="7" spans="1:37" s="6" customFormat="1" ht="20.25" customHeight="1" x14ac:dyDescent="0.2">
      <c r="A7" s="4"/>
      <c r="B7" s="7" t="s">
        <v>14</v>
      </c>
      <c r="C7" s="62"/>
      <c r="D7" s="62"/>
      <c r="E7" s="62"/>
      <c r="F7" s="62"/>
      <c r="G7" s="62"/>
      <c r="H7" s="62"/>
      <c r="I7" s="62"/>
      <c r="J7" s="7"/>
      <c r="K7" s="7"/>
      <c r="L7" s="7"/>
      <c r="M7" s="7"/>
      <c r="N7" s="7"/>
      <c r="O7" s="7"/>
      <c r="P7" s="7"/>
      <c r="Q7" s="7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</row>
    <row r="8" spans="1:37" s="6" customFormat="1" ht="23.25" customHeight="1" x14ac:dyDescent="0.2">
      <c r="A8" s="8"/>
      <c r="B8" s="9" t="s">
        <v>5</v>
      </c>
      <c r="C8" s="10">
        <v>2024</v>
      </c>
      <c r="D8" s="67" t="s">
        <v>41</v>
      </c>
      <c r="E8" s="10">
        <v>2023</v>
      </c>
      <c r="F8" s="67" t="s">
        <v>42</v>
      </c>
      <c r="G8" s="10">
        <v>2022</v>
      </c>
      <c r="H8" s="10">
        <v>2021</v>
      </c>
      <c r="I8" s="10">
        <v>2020</v>
      </c>
      <c r="J8" s="10">
        <v>2019</v>
      </c>
      <c r="K8" s="10">
        <v>2018</v>
      </c>
      <c r="L8" s="10">
        <v>2017</v>
      </c>
      <c r="M8" s="10">
        <v>2016</v>
      </c>
      <c r="N8" s="10">
        <v>2015</v>
      </c>
      <c r="O8" s="10">
        <v>2014</v>
      </c>
      <c r="P8" s="10">
        <v>2013</v>
      </c>
      <c r="Q8" s="10">
        <v>2012</v>
      </c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</row>
    <row r="9" spans="1:37" s="17" customFormat="1" ht="15" customHeight="1" x14ac:dyDescent="0.2">
      <c r="A9" s="15"/>
      <c r="B9" s="15" t="s">
        <v>16</v>
      </c>
      <c r="C9" s="35">
        <v>1686943</v>
      </c>
      <c r="D9" s="35">
        <v>1648839</v>
      </c>
      <c r="E9" s="35">
        <v>1694247</v>
      </c>
      <c r="F9" s="35">
        <v>1694638</v>
      </c>
      <c r="G9" s="35">
        <v>1723103</v>
      </c>
      <c r="H9" s="35">
        <v>1359976</v>
      </c>
      <c r="I9" s="35">
        <v>1224793</v>
      </c>
      <c r="J9" s="35">
        <v>1211828</v>
      </c>
      <c r="K9" s="35">
        <v>1196186</v>
      </c>
      <c r="L9" s="35">
        <v>1140006</v>
      </c>
      <c r="M9" s="35">
        <v>1027578</v>
      </c>
      <c r="N9" s="35">
        <v>969040</v>
      </c>
      <c r="O9" s="16">
        <v>948013</v>
      </c>
      <c r="P9" s="16">
        <v>988614</v>
      </c>
      <c r="Q9" s="16">
        <v>976193</v>
      </c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</row>
    <row r="10" spans="1:37" s="17" customFormat="1" ht="15" customHeight="1" x14ac:dyDescent="0.2">
      <c r="A10" s="15"/>
      <c r="B10" s="15" t="s">
        <v>0</v>
      </c>
      <c r="C10" s="35">
        <v>407342</v>
      </c>
      <c r="D10" s="35">
        <v>399256</v>
      </c>
      <c r="E10" s="35">
        <v>411122</v>
      </c>
      <c r="F10" s="35">
        <v>421873</v>
      </c>
      <c r="G10" s="35">
        <v>335250</v>
      </c>
      <c r="H10" s="35">
        <v>310952</v>
      </c>
      <c r="I10" s="35">
        <v>263740</v>
      </c>
      <c r="J10" s="35">
        <v>263794</v>
      </c>
      <c r="K10" s="35">
        <v>238504</v>
      </c>
      <c r="L10" s="35">
        <v>222697</v>
      </c>
      <c r="M10" s="35">
        <v>197826</v>
      </c>
      <c r="N10" s="35">
        <v>194036</v>
      </c>
      <c r="O10" s="16">
        <v>192432</v>
      </c>
      <c r="P10" s="16">
        <v>169720</v>
      </c>
      <c r="Q10" s="16">
        <v>138054</v>
      </c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</row>
    <row r="11" spans="1:37" s="21" customFormat="1" ht="15" customHeight="1" x14ac:dyDescent="0.2">
      <c r="A11" s="18"/>
      <c r="B11" s="19" t="s">
        <v>7</v>
      </c>
      <c r="C11" s="52">
        <v>0.24146755403116762</v>
      </c>
      <c r="D11" s="52">
        <v>0.2421437144560506</v>
      </c>
      <c r="E11" s="52">
        <v>0.2426576526327035</v>
      </c>
      <c r="F11" s="52">
        <v>0.24894579255274576</v>
      </c>
      <c r="G11" s="52">
        <v>0.19456178765865997</v>
      </c>
      <c r="H11" s="52">
        <v>0.22864521138608329</v>
      </c>
      <c r="I11" s="52">
        <v>0.21533434629361858</v>
      </c>
      <c r="J11" s="52">
        <v>0.21768270744693141</v>
      </c>
      <c r="K11" s="52">
        <f t="shared" ref="K11:M11" si="0">K10/K9</f>
        <v>0.19938705184645197</v>
      </c>
      <c r="L11" s="52">
        <f t="shared" ref="L11" si="1">L10/L9</f>
        <v>0.19534721747078523</v>
      </c>
      <c r="M11" s="52">
        <f t="shared" si="0"/>
        <v>0.19251677244939069</v>
      </c>
      <c r="N11" s="52">
        <f t="shared" ref="N11" si="2">N10/N9</f>
        <v>0.20023528440518451</v>
      </c>
      <c r="O11" s="20">
        <f t="shared" ref="O11:Q11" si="3">O10/O9</f>
        <v>0.20298455822863187</v>
      </c>
      <c r="P11" s="20">
        <f t="shared" si="3"/>
        <v>0.17167468799753999</v>
      </c>
      <c r="Q11" s="20">
        <f t="shared" si="3"/>
        <v>0.1414208051071868</v>
      </c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</row>
    <row r="12" spans="1:37" s="17" customFormat="1" ht="15" customHeight="1" x14ac:dyDescent="0.2">
      <c r="A12" s="15"/>
      <c r="B12" s="15" t="s">
        <v>1</v>
      </c>
      <c r="C12" s="35">
        <v>262022</v>
      </c>
      <c r="D12" s="35">
        <v>266687</v>
      </c>
      <c r="E12" s="35">
        <v>278329</v>
      </c>
      <c r="F12" s="35">
        <v>299231</v>
      </c>
      <c r="G12" s="35">
        <v>204422</v>
      </c>
      <c r="H12" s="35">
        <v>197783</v>
      </c>
      <c r="I12" s="35">
        <v>157173</v>
      </c>
      <c r="J12" s="35">
        <v>151743</v>
      </c>
      <c r="K12" s="35">
        <v>153213</v>
      </c>
      <c r="L12" s="35">
        <v>140565</v>
      </c>
      <c r="M12" s="35">
        <v>94659</v>
      </c>
      <c r="N12" s="35">
        <v>97645</v>
      </c>
      <c r="O12" s="16">
        <v>104085</v>
      </c>
      <c r="P12" s="16">
        <v>76684</v>
      </c>
      <c r="Q12" s="16">
        <v>48230</v>
      </c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</row>
    <row r="13" spans="1:37" s="21" customFormat="1" ht="15" customHeight="1" x14ac:dyDescent="0.2">
      <c r="A13" s="18"/>
      <c r="B13" s="18" t="s">
        <v>8</v>
      </c>
      <c r="C13" s="53">
        <v>0.15532356457805629</v>
      </c>
      <c r="D13" s="53">
        <v>0.16174229260710113</v>
      </c>
      <c r="E13" s="53">
        <v>0.16427888023410991</v>
      </c>
      <c r="F13" s="53">
        <v>0.17657517416699023</v>
      </c>
      <c r="G13" s="53">
        <v>0.11863597242881012</v>
      </c>
      <c r="H13" s="53">
        <v>0.14543124290428655</v>
      </c>
      <c r="I13" s="53">
        <v>0.12832617430047363</v>
      </c>
      <c r="J13" s="53">
        <v>0.12521826529837568</v>
      </c>
      <c r="K13" s="53">
        <f t="shared" ref="K13:M13" si="4">K12/K9</f>
        <v>0.12808459553948967</v>
      </c>
      <c r="L13" s="53">
        <f t="shared" ref="L13" si="5">L12/L9</f>
        <v>0.1233019826211441</v>
      </c>
      <c r="M13" s="53">
        <f t="shared" si="4"/>
        <v>9.211855450389167E-2</v>
      </c>
      <c r="N13" s="53">
        <f t="shared" ref="N13:Q13" si="6">N12/N9</f>
        <v>0.10076467431684967</v>
      </c>
      <c r="O13" s="22">
        <f t="shared" si="6"/>
        <v>0.10979279820002469</v>
      </c>
      <c r="P13" s="22">
        <f t="shared" si="6"/>
        <v>7.7567179910460499E-2</v>
      </c>
      <c r="Q13" s="22">
        <f t="shared" si="6"/>
        <v>4.9406213730276698E-2</v>
      </c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7" s="21" customFormat="1" ht="15" customHeight="1" x14ac:dyDescent="0.2">
      <c r="A14" s="18"/>
      <c r="B14" s="23" t="s">
        <v>17</v>
      </c>
      <c r="C14" s="54">
        <v>22870</v>
      </c>
      <c r="D14" s="54">
        <v>28642</v>
      </c>
      <c r="E14" s="54">
        <v>12381</v>
      </c>
      <c r="F14" s="54">
        <v>16530</v>
      </c>
      <c r="G14" s="54">
        <v>32012</v>
      </c>
      <c r="H14" s="54">
        <v>-25797</v>
      </c>
      <c r="I14" s="54">
        <v>-14615</v>
      </c>
      <c r="J14" s="54">
        <v>-25095</v>
      </c>
      <c r="K14" s="54">
        <v>31422</v>
      </c>
      <c r="L14" s="54">
        <v>-13912</v>
      </c>
      <c r="M14" s="54">
        <v>23936</v>
      </c>
      <c r="N14" s="54">
        <v>3998</v>
      </c>
      <c r="O14" s="24">
        <v>-4602</v>
      </c>
      <c r="P14" s="24">
        <v>-13530</v>
      </c>
      <c r="Q14" s="24">
        <v>-19614</v>
      </c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7" s="17" customFormat="1" ht="15" customHeight="1" x14ac:dyDescent="0.2">
      <c r="A15" s="15"/>
      <c r="B15" s="15" t="s">
        <v>18</v>
      </c>
      <c r="C15" s="35">
        <v>284892</v>
      </c>
      <c r="D15" s="35">
        <v>295329</v>
      </c>
      <c r="E15" s="35">
        <v>290710</v>
      </c>
      <c r="F15" s="35">
        <v>315761</v>
      </c>
      <c r="G15" s="35">
        <v>236434</v>
      </c>
      <c r="H15" s="35">
        <v>171986</v>
      </c>
      <c r="I15" s="35">
        <v>142558</v>
      </c>
      <c r="J15" s="35">
        <v>126648</v>
      </c>
      <c r="K15" s="35">
        <v>184635</v>
      </c>
      <c r="L15" s="35">
        <v>126653</v>
      </c>
      <c r="M15" s="35">
        <v>118595</v>
      </c>
      <c r="N15" s="35">
        <v>101643</v>
      </c>
      <c r="O15" s="16">
        <v>99483</v>
      </c>
      <c r="P15" s="16">
        <v>63154</v>
      </c>
      <c r="Q15" s="16">
        <v>28616</v>
      </c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</row>
    <row r="16" spans="1:37" s="17" customFormat="1" ht="15" customHeight="1" x14ac:dyDescent="0.2">
      <c r="A16" s="15"/>
      <c r="B16" s="15" t="s">
        <v>12</v>
      </c>
      <c r="C16" s="54">
        <v>-70437</v>
      </c>
      <c r="D16" s="54">
        <v>-58804</v>
      </c>
      <c r="E16" s="54">
        <v>-75218</v>
      </c>
      <c r="F16" s="54">
        <v>-78673</v>
      </c>
      <c r="G16" s="54">
        <v>-54877</v>
      </c>
      <c r="H16" s="54">
        <v>-48992</v>
      </c>
      <c r="I16" s="54">
        <v>-33195</v>
      </c>
      <c r="J16" s="54">
        <v>-36219</v>
      </c>
      <c r="K16" s="54">
        <v>-35866</v>
      </c>
      <c r="L16" s="54">
        <v>-16393</v>
      </c>
      <c r="M16" s="54">
        <f>+M17-M15</f>
        <v>-33246</v>
      </c>
      <c r="N16" s="54">
        <f>+N17-N15</f>
        <v>-26542</v>
      </c>
      <c r="O16" s="24">
        <f>+O17-O15</f>
        <v>-20758</v>
      </c>
      <c r="P16" s="24">
        <f>+P17-P15</f>
        <v>-14992</v>
      </c>
      <c r="Q16" s="24">
        <f>+Q17-Q15</f>
        <v>-4572</v>
      </c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</row>
    <row r="17" spans="1:37" s="17" customFormat="1" ht="15" customHeight="1" x14ac:dyDescent="0.2">
      <c r="A17" s="15"/>
      <c r="B17" s="15" t="s">
        <v>37</v>
      </c>
      <c r="C17" s="35">
        <v>214455</v>
      </c>
      <c r="D17" s="35">
        <v>236525</v>
      </c>
      <c r="E17" s="35">
        <v>215492</v>
      </c>
      <c r="F17" s="35">
        <v>237088</v>
      </c>
      <c r="G17" s="35">
        <v>181557</v>
      </c>
      <c r="H17" s="35">
        <v>122995</v>
      </c>
      <c r="I17" s="35">
        <v>109363</v>
      </c>
      <c r="J17" s="35">
        <v>90429</v>
      </c>
      <c r="K17" s="35">
        <v>148769</v>
      </c>
      <c r="L17" s="35">
        <v>110260</v>
      </c>
      <c r="M17" s="35">
        <v>85349</v>
      </c>
      <c r="N17" s="35">
        <v>75101</v>
      </c>
      <c r="O17" s="16">
        <v>78725</v>
      </c>
      <c r="P17" s="16">
        <v>48162</v>
      </c>
      <c r="Q17" s="16">
        <v>24044</v>
      </c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</row>
    <row r="18" spans="1:37" s="21" customFormat="1" ht="15" customHeight="1" x14ac:dyDescent="0.2">
      <c r="A18" s="18"/>
      <c r="B18" s="18" t="s">
        <v>10</v>
      </c>
      <c r="C18" s="53">
        <v>0.127126405575055</v>
      </c>
      <c r="D18" s="53">
        <v>0.14344942107749756</v>
      </c>
      <c r="E18" s="53">
        <v>0.1271904273697991</v>
      </c>
      <c r="F18" s="53">
        <v>0.13990480562810464</v>
      </c>
      <c r="G18" s="53">
        <v>0.10536630717954759</v>
      </c>
      <c r="H18" s="53">
        <v>9.0439095984046772E-2</v>
      </c>
      <c r="I18" s="53">
        <v>8.9291006725218058E-2</v>
      </c>
      <c r="J18" s="53">
        <v>7.4621976056007955E-2</v>
      </c>
      <c r="K18" s="53">
        <f>+K17/K9</f>
        <v>0.12436945424875395</v>
      </c>
      <c r="L18" s="53">
        <f>+L17/L9</f>
        <v>9.6718789199355087E-2</v>
      </c>
      <c r="M18" s="53">
        <f t="shared" ref="M18" si="7">+M17/M9</f>
        <v>8.3058415030294541E-2</v>
      </c>
      <c r="N18" s="53">
        <f t="shared" ref="N18:Q18" si="8">+N17/N9</f>
        <v>7.7500412779658218E-2</v>
      </c>
      <c r="O18" s="53">
        <f t="shared" si="8"/>
        <v>8.3042110182033363E-2</v>
      </c>
      <c r="P18" s="53">
        <f t="shared" si="8"/>
        <v>4.8716688211981621E-2</v>
      </c>
      <c r="Q18" s="53">
        <f t="shared" si="8"/>
        <v>2.4630375345858862E-2</v>
      </c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</row>
    <row r="19" spans="1:37" s="17" customFormat="1" ht="15" customHeight="1" x14ac:dyDescent="0.2">
      <c r="A19" s="15"/>
      <c r="B19" s="15" t="s">
        <v>38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3">
        <v>0</v>
      </c>
      <c r="J19" s="37">
        <v>0</v>
      </c>
      <c r="K19" s="54">
        <v>-13109</v>
      </c>
      <c r="L19" s="54">
        <v>-33094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</row>
    <row r="20" spans="1:37" s="17" customFormat="1" ht="15" customHeight="1" x14ac:dyDescent="0.2">
      <c r="A20" s="15"/>
      <c r="B20" s="15" t="s">
        <v>36</v>
      </c>
      <c r="C20" s="35">
        <v>214455</v>
      </c>
      <c r="D20" s="35">
        <v>236525</v>
      </c>
      <c r="E20" s="35">
        <v>215492</v>
      </c>
      <c r="F20" s="35">
        <v>237088</v>
      </c>
      <c r="G20" s="35">
        <v>181557</v>
      </c>
      <c r="H20" s="35">
        <v>122995</v>
      </c>
      <c r="I20" s="35">
        <v>109363</v>
      </c>
      <c r="J20" s="35">
        <v>90429</v>
      </c>
      <c r="K20" s="35">
        <v>135660</v>
      </c>
      <c r="L20" s="35">
        <v>77166</v>
      </c>
      <c r="M20" s="35">
        <v>85349</v>
      </c>
      <c r="N20" s="35">
        <v>75101</v>
      </c>
      <c r="O20" s="16">
        <v>78725</v>
      </c>
      <c r="P20" s="16">
        <v>48162</v>
      </c>
      <c r="Q20" s="16">
        <v>24044</v>
      </c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</row>
    <row r="21" spans="1:37" s="17" customFormat="1" ht="15" customHeight="1" x14ac:dyDescent="0.2">
      <c r="A21" s="15"/>
      <c r="B21" s="15" t="s">
        <v>19</v>
      </c>
      <c r="C21" s="35">
        <v>201640</v>
      </c>
      <c r="D21" s="35">
        <v>223846</v>
      </c>
      <c r="E21" s="35">
        <v>201364</v>
      </c>
      <c r="F21" s="35">
        <v>223322</v>
      </c>
      <c r="G21" s="35">
        <v>162286</v>
      </c>
      <c r="H21" s="35">
        <v>113316</v>
      </c>
      <c r="I21" s="35">
        <v>102008</v>
      </c>
      <c r="J21" s="35">
        <v>83569</v>
      </c>
      <c r="K21" s="35">
        <v>127198</v>
      </c>
      <c r="L21" s="35">
        <v>71471</v>
      </c>
      <c r="M21" s="35">
        <v>67270</v>
      </c>
      <c r="N21" s="35">
        <v>67477</v>
      </c>
      <c r="O21" s="16">
        <v>71634</v>
      </c>
      <c r="P21" s="16">
        <v>40124</v>
      </c>
      <c r="Q21" s="16">
        <v>16462</v>
      </c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</row>
    <row r="22" spans="1:37" s="21" customFormat="1" ht="15" customHeight="1" x14ac:dyDescent="0.2">
      <c r="A22" s="18"/>
      <c r="B22" s="25" t="s">
        <v>9</v>
      </c>
      <c r="C22" s="51">
        <v>0.11952982406637332</v>
      </c>
      <c r="D22" s="51">
        <v>0.13575976793367939</v>
      </c>
      <c r="E22" s="51">
        <v>0.11885161962807075</v>
      </c>
      <c r="F22" s="51">
        <v>0.1318257940633929</v>
      </c>
      <c r="G22" s="51">
        <v>9.4182413935789092E-2</v>
      </c>
      <c r="H22" s="51">
        <v>8.3322058624563961E-2</v>
      </c>
      <c r="I22" s="51">
        <v>8.3285910353831219E-2</v>
      </c>
      <c r="J22" s="51">
        <v>6.8961106691708726E-2</v>
      </c>
      <c r="K22" s="51">
        <f t="shared" ref="K22:Q22" si="9">+K21/K9</f>
        <v>0.1063363055578313</v>
      </c>
      <c r="L22" s="51">
        <f t="shared" ref="L22" si="10">+L21/L9</f>
        <v>6.269352968317711E-2</v>
      </c>
      <c r="M22" s="51">
        <f t="shared" ref="M22" si="11">+M21/M9</f>
        <v>6.546461679794624E-2</v>
      </c>
      <c r="N22" s="51">
        <f t="shared" si="9"/>
        <v>6.9632832494014696E-2</v>
      </c>
      <c r="O22" s="26">
        <f t="shared" si="9"/>
        <v>7.5562254947980675E-2</v>
      </c>
      <c r="P22" s="26">
        <f t="shared" si="9"/>
        <v>4.0586113488176374E-2</v>
      </c>
      <c r="Q22" s="26">
        <f t="shared" si="9"/>
        <v>1.6863468596886068E-2</v>
      </c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</row>
    <row r="23" spans="1:37" s="12" customFormat="1" ht="1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</row>
    <row r="24" spans="1:37" s="6" customFormat="1" ht="20.25" customHeight="1" x14ac:dyDescent="0.2">
      <c r="A24" s="4"/>
      <c r="B24" s="7" t="s">
        <v>25</v>
      </c>
      <c r="C24" s="55"/>
      <c r="D24" s="55"/>
      <c r="E24" s="55"/>
      <c r="F24" s="55"/>
      <c r="G24" s="55"/>
      <c r="H24" s="55"/>
      <c r="I24" s="7"/>
      <c r="J24" s="7"/>
      <c r="K24" s="7"/>
      <c r="L24" s="7"/>
      <c r="M24" s="7"/>
      <c r="N24" s="7"/>
      <c r="O24" s="7"/>
      <c r="P24" s="7"/>
      <c r="Q24" s="7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</row>
    <row r="25" spans="1:37" s="6" customFormat="1" ht="15" customHeight="1" x14ac:dyDescent="0.2">
      <c r="A25" s="8"/>
      <c r="B25" s="9" t="s">
        <v>5</v>
      </c>
      <c r="C25" s="10">
        <f t="shared" ref="C25:E25" si="12">+C8</f>
        <v>2024</v>
      </c>
      <c r="D25" s="10"/>
      <c r="E25" s="10">
        <f t="shared" si="12"/>
        <v>2023</v>
      </c>
      <c r="F25" s="67"/>
      <c r="G25" s="10">
        <f t="shared" ref="G25:I25" si="13">+G8</f>
        <v>2022</v>
      </c>
      <c r="H25" s="10">
        <f t="shared" si="13"/>
        <v>2021</v>
      </c>
      <c r="I25" s="10">
        <f t="shared" si="13"/>
        <v>2020</v>
      </c>
      <c r="J25" s="10">
        <f t="shared" ref="J25" si="14">+J8</f>
        <v>2019</v>
      </c>
      <c r="K25" s="10">
        <f t="shared" ref="K25:Q25" si="15">+K8</f>
        <v>2018</v>
      </c>
      <c r="L25" s="10">
        <f t="shared" ref="L25" si="16">+L8</f>
        <v>2017</v>
      </c>
      <c r="M25" s="10">
        <f t="shared" ref="M25" si="17">+M8</f>
        <v>2016</v>
      </c>
      <c r="N25" s="10">
        <f t="shared" si="15"/>
        <v>2015</v>
      </c>
      <c r="O25" s="10">
        <f t="shared" si="15"/>
        <v>2014</v>
      </c>
      <c r="P25" s="10">
        <f t="shared" si="15"/>
        <v>2013</v>
      </c>
      <c r="Q25" s="10">
        <f t="shared" si="15"/>
        <v>2012</v>
      </c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</row>
    <row r="26" spans="1:37" s="17" customFormat="1" ht="15" customHeight="1" x14ac:dyDescent="0.2">
      <c r="A26" s="15"/>
      <c r="B26" s="27" t="s">
        <v>21</v>
      </c>
      <c r="C26" s="35">
        <v>1565948</v>
      </c>
      <c r="D26" s="35"/>
      <c r="E26" s="35">
        <v>1433223</v>
      </c>
      <c r="F26" s="35"/>
      <c r="G26" s="35">
        <v>1427272</v>
      </c>
      <c r="H26" s="35">
        <v>1267932</v>
      </c>
      <c r="I26" s="35">
        <v>1305142</v>
      </c>
      <c r="J26" s="35">
        <v>1421196</v>
      </c>
      <c r="K26" s="35">
        <f>+K28+K30</f>
        <v>1383799</v>
      </c>
      <c r="L26" s="35">
        <f>+L28+L30</f>
        <v>1558929</v>
      </c>
      <c r="M26" s="35">
        <f t="shared" ref="M26" si="18">+M28+M30</f>
        <v>1622741</v>
      </c>
      <c r="N26" s="35">
        <f t="shared" ref="N26" si="19">+N28+N30</f>
        <v>1353192</v>
      </c>
      <c r="O26" s="35">
        <f t="shared" ref="O26:P26" si="20">+O28+O30</f>
        <v>1401632</v>
      </c>
      <c r="P26" s="35">
        <f t="shared" si="20"/>
        <v>1354291</v>
      </c>
      <c r="Q26" s="16">
        <f t="shared" ref="Q26" si="21">+Q28+Q30</f>
        <v>1487152</v>
      </c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</row>
    <row r="27" spans="1:37" s="17" customFormat="1" ht="15" customHeight="1" x14ac:dyDescent="0.2">
      <c r="A27" s="15"/>
      <c r="B27" s="27" t="s">
        <v>20</v>
      </c>
      <c r="C27" s="35">
        <v>2755724</v>
      </c>
      <c r="D27" s="35"/>
      <c r="E27" s="35">
        <v>2522194</v>
      </c>
      <c r="F27" s="35"/>
      <c r="G27" s="35">
        <v>2493976</v>
      </c>
      <c r="H27" s="35">
        <v>2111058</v>
      </c>
      <c r="I27" s="35">
        <v>2232379</v>
      </c>
      <c r="J27" s="35">
        <v>2266094</v>
      </c>
      <c r="K27" s="35">
        <v>2132223</v>
      </c>
      <c r="L27" s="35">
        <v>2357329</v>
      </c>
      <c r="M27" s="35">
        <v>2435444</v>
      </c>
      <c r="N27" s="35">
        <v>1849551</v>
      </c>
      <c r="O27" s="35">
        <v>1873410</v>
      </c>
      <c r="P27" s="35">
        <v>1848027</v>
      </c>
      <c r="Q27" s="16">
        <v>1975161</v>
      </c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</row>
    <row r="28" spans="1:37" s="17" customFormat="1" ht="15" customHeight="1" x14ac:dyDescent="0.2">
      <c r="A28" s="15"/>
      <c r="B28" s="27" t="s">
        <v>22</v>
      </c>
      <c r="C28" s="35">
        <v>1856384</v>
      </c>
      <c r="D28" s="35"/>
      <c r="E28" s="35">
        <v>1650833</v>
      </c>
      <c r="F28" s="35"/>
      <c r="G28" s="35">
        <v>1522773</v>
      </c>
      <c r="H28" s="35">
        <v>1227557</v>
      </c>
      <c r="I28" s="35">
        <v>1182962</v>
      </c>
      <c r="J28" s="35">
        <v>1181567</v>
      </c>
      <c r="K28" s="35">
        <v>1128384</v>
      </c>
      <c r="L28" s="35">
        <v>1015658</v>
      </c>
      <c r="M28" s="35">
        <v>1060303</v>
      </c>
      <c r="N28" s="35">
        <v>1131105</v>
      </c>
      <c r="O28" s="35">
        <v>1123301</v>
      </c>
      <c r="P28" s="35">
        <v>1029409</v>
      </c>
      <c r="Q28" s="16">
        <v>1114123</v>
      </c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</row>
    <row r="29" spans="1:37" s="17" customFormat="1" ht="15" customHeight="1" x14ac:dyDescent="0.2">
      <c r="A29" s="15"/>
      <c r="B29" s="27" t="s">
        <v>23</v>
      </c>
      <c r="C29" s="35">
        <v>1717031</v>
      </c>
      <c r="D29" s="35"/>
      <c r="E29" s="35">
        <v>1503064</v>
      </c>
      <c r="F29" s="35"/>
      <c r="G29" s="35">
        <v>1368183</v>
      </c>
      <c r="H29" s="35">
        <v>1088128</v>
      </c>
      <c r="I29" s="35">
        <v>1056709</v>
      </c>
      <c r="J29" s="35">
        <v>1044627</v>
      </c>
      <c r="K29" s="35">
        <v>997146.4</v>
      </c>
      <c r="L29" s="35">
        <v>956188</v>
      </c>
      <c r="M29" s="35">
        <v>992697</v>
      </c>
      <c r="N29" s="35">
        <v>1048670</v>
      </c>
      <c r="O29" s="35">
        <v>1043070</v>
      </c>
      <c r="P29" s="35">
        <v>954425</v>
      </c>
      <c r="Q29" s="16">
        <v>1034920</v>
      </c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</row>
    <row r="30" spans="1:37" s="17" customFormat="1" ht="15" customHeight="1" x14ac:dyDescent="0.2">
      <c r="A30" s="15"/>
      <c r="B30" s="29" t="s">
        <v>24</v>
      </c>
      <c r="C30" s="43">
        <v>-290436</v>
      </c>
      <c r="D30" s="43"/>
      <c r="E30" s="43">
        <v>-217610</v>
      </c>
      <c r="F30" s="43"/>
      <c r="G30" s="43">
        <v>-95501</v>
      </c>
      <c r="H30" s="43">
        <v>40375</v>
      </c>
      <c r="I30" s="43">
        <v>122181</v>
      </c>
      <c r="J30" s="43">
        <v>239629</v>
      </c>
      <c r="K30" s="43">
        <v>255415</v>
      </c>
      <c r="L30" s="43">
        <v>543271</v>
      </c>
      <c r="M30" s="43">
        <v>562438</v>
      </c>
      <c r="N30" s="43">
        <v>222087</v>
      </c>
      <c r="O30" s="43">
        <v>278331</v>
      </c>
      <c r="P30" s="30">
        <v>324882</v>
      </c>
      <c r="Q30" s="30">
        <v>373029</v>
      </c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</row>
    <row r="31" spans="1:37" s="6" customFormat="1" ht="15" customHeight="1" x14ac:dyDescent="0.2">
      <c r="A31" s="4"/>
      <c r="B31" s="5"/>
      <c r="C31" s="63"/>
      <c r="D31" s="63"/>
      <c r="E31" s="63"/>
      <c r="F31" s="63"/>
      <c r="G31" s="63"/>
      <c r="H31" s="63"/>
      <c r="I31" s="63"/>
      <c r="J31" s="5"/>
      <c r="K31" s="5"/>
      <c r="L31" s="5"/>
      <c r="M31" s="5"/>
      <c r="N31" s="5"/>
      <c r="O31" s="5"/>
      <c r="P31" s="5"/>
      <c r="Q31" s="5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</row>
    <row r="32" spans="1:37" s="6" customFormat="1" ht="20.25" customHeight="1" outlineLevel="1" x14ac:dyDescent="0.2">
      <c r="A32" s="4"/>
      <c r="B32" s="7" t="s">
        <v>15</v>
      </c>
      <c r="C32" s="55"/>
      <c r="D32" s="55"/>
      <c r="E32" s="55"/>
      <c r="F32" s="55"/>
      <c r="G32" s="55"/>
      <c r="H32" s="55"/>
      <c r="I32" s="7"/>
      <c r="J32" s="7"/>
      <c r="K32" s="7"/>
      <c r="L32" s="7"/>
      <c r="M32" s="7"/>
      <c r="N32" s="7"/>
      <c r="O32" s="7"/>
      <c r="P32" s="7"/>
      <c r="Q32" s="7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</row>
    <row r="33" spans="1:37" s="6" customFormat="1" ht="15" customHeight="1" outlineLevel="1" x14ac:dyDescent="0.2">
      <c r="A33" s="8"/>
      <c r="B33" s="9"/>
      <c r="C33" s="10">
        <f t="shared" ref="C33:E33" si="22">+C25</f>
        <v>2024</v>
      </c>
      <c r="D33" s="10"/>
      <c r="E33" s="10">
        <f t="shared" si="22"/>
        <v>2023</v>
      </c>
      <c r="F33" s="10"/>
      <c r="G33" s="10">
        <f t="shared" ref="G33:I33" si="23">+G25</f>
        <v>2022</v>
      </c>
      <c r="H33" s="10">
        <f t="shared" si="23"/>
        <v>2021</v>
      </c>
      <c r="I33" s="10">
        <f t="shared" si="23"/>
        <v>2020</v>
      </c>
      <c r="J33" s="10">
        <f t="shared" ref="J33" si="24">+J25</f>
        <v>2019</v>
      </c>
      <c r="K33" s="10">
        <f t="shared" ref="K33:M33" si="25">+K25</f>
        <v>2018</v>
      </c>
      <c r="L33" s="10">
        <f t="shared" ref="L33" si="26">+L25</f>
        <v>2017</v>
      </c>
      <c r="M33" s="10">
        <f t="shared" si="25"/>
        <v>2016</v>
      </c>
      <c r="N33" s="10">
        <f t="shared" ref="N33" si="27">+N25</f>
        <v>2015</v>
      </c>
      <c r="O33" s="10">
        <f t="shared" ref="O33:Q33" si="28">+O25</f>
        <v>2014</v>
      </c>
      <c r="P33" s="10">
        <f t="shared" ref="P33" si="29">+P25</f>
        <v>2013</v>
      </c>
      <c r="Q33" s="10">
        <f t="shared" si="28"/>
        <v>2012</v>
      </c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</row>
    <row r="34" spans="1:37" s="17" customFormat="1" ht="15" customHeight="1" outlineLevel="1" x14ac:dyDescent="0.2">
      <c r="A34" s="15"/>
      <c r="B34" s="28" t="s">
        <v>27</v>
      </c>
      <c r="C34" s="33">
        <f t="shared" ref="C34:E34" si="30">+C17/C28</f>
        <v>0.11552297369509756</v>
      </c>
      <c r="D34" s="33"/>
      <c r="E34" s="33">
        <f t="shared" si="30"/>
        <v>0.13053531156694831</v>
      </c>
      <c r="F34" s="33"/>
      <c r="G34" s="33">
        <f t="shared" ref="G34" si="31">+G17/G28</f>
        <v>0.11922788229105717</v>
      </c>
      <c r="H34" s="33">
        <v>0.10019494003129793</v>
      </c>
      <c r="I34" s="33">
        <v>9.2448447202868725E-2</v>
      </c>
      <c r="J34" s="33">
        <f t="shared" ref="J34" si="32">+J17/J28</f>
        <v>7.6533112383808957E-2</v>
      </c>
      <c r="K34" s="33">
        <f t="shared" ref="K34:L34" si="33">+K17/K28</f>
        <v>0.13184252878452726</v>
      </c>
      <c r="L34" s="33">
        <f t="shared" si="33"/>
        <v>0.10856016493741004</v>
      </c>
      <c r="M34" s="33">
        <f>+M17/M28</f>
        <v>8.0494915132749784E-2</v>
      </c>
      <c r="N34" s="33">
        <f>+N17/N28</f>
        <v>6.639613475318383E-2</v>
      </c>
      <c r="O34" s="32">
        <f t="shared" ref="O34:Q34" si="34">+O17/O28</f>
        <v>7.0083619617537951E-2</v>
      </c>
      <c r="P34" s="32">
        <f t="shared" si="34"/>
        <v>4.6786068511155431E-2</v>
      </c>
      <c r="Q34" s="32">
        <f t="shared" si="34"/>
        <v>2.1581100111926602E-2</v>
      </c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</row>
    <row r="35" spans="1:37" s="17" customFormat="1" ht="15" customHeight="1" outlineLevel="1" x14ac:dyDescent="0.2">
      <c r="A35" s="15"/>
      <c r="B35" s="28" t="s">
        <v>28</v>
      </c>
      <c r="C35" s="33">
        <f t="shared" ref="C35:E35" si="35">+C12/C26</f>
        <v>0.16732484092702951</v>
      </c>
      <c r="D35" s="33"/>
      <c r="E35" s="33">
        <f t="shared" si="35"/>
        <v>0.19419797198342478</v>
      </c>
      <c r="F35" s="33"/>
      <c r="G35" s="33">
        <f t="shared" ref="G35" si="36">+G12/G26</f>
        <v>0.14322567807677863</v>
      </c>
      <c r="H35" s="33">
        <v>0.1559886492335551</v>
      </c>
      <c r="I35" s="33">
        <v>0.12042597663702494</v>
      </c>
      <c r="J35" s="33">
        <f>+J12/J26</f>
        <v>0.10677133906934723</v>
      </c>
      <c r="K35" s="33">
        <f>+K12/K26</f>
        <v>0.11071911455348646</v>
      </c>
      <c r="L35" s="33">
        <f>+L12/L26</f>
        <v>9.0167672806138063E-2</v>
      </c>
      <c r="M35" s="33">
        <f>+M12/M26</f>
        <v>5.833278385152036E-2</v>
      </c>
      <c r="N35" s="33">
        <f>+N12/N26</f>
        <v>7.2159013650686679E-2</v>
      </c>
      <c r="O35" s="32">
        <f t="shared" ref="O35:Q35" si="37">+O12/O26</f>
        <v>7.4259862788520814E-2</v>
      </c>
      <c r="P35" s="32">
        <f t="shared" si="37"/>
        <v>5.6622985754169526E-2</v>
      </c>
      <c r="Q35" s="32">
        <f t="shared" si="37"/>
        <v>3.2431116657880295E-2</v>
      </c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</row>
    <row r="36" spans="1:37" s="17" customFormat="1" ht="15" customHeight="1" outlineLevel="1" x14ac:dyDescent="0.2">
      <c r="A36" s="15"/>
      <c r="B36" s="28" t="s">
        <v>29</v>
      </c>
      <c r="C36" s="33">
        <v>0.66899624200391616</v>
      </c>
      <c r="D36" s="33"/>
      <c r="E36" s="33">
        <v>0.64892113770788451</v>
      </c>
      <c r="F36" s="33"/>
      <c r="G36" s="33">
        <v>0.60285343563851457</v>
      </c>
      <c r="H36" s="33">
        <v>0.57690409263980436</v>
      </c>
      <c r="I36" s="33">
        <v>0.52661622421640775</v>
      </c>
      <c r="J36" s="33">
        <f>+J28/J27</f>
        <v>0.5214112918528534</v>
      </c>
      <c r="K36" s="33">
        <f>+K28/K27</f>
        <v>0.52920543489119098</v>
      </c>
      <c r="L36" s="33">
        <f>+L28/L27</f>
        <v>0.430851187933462</v>
      </c>
      <c r="M36" s="33">
        <f t="shared" ref="M36" si="38">+M28/M27</f>
        <v>0.43536332594795857</v>
      </c>
      <c r="N36" s="33">
        <f t="shared" ref="N36" si="39">+N28/N27</f>
        <v>0.61155653453189451</v>
      </c>
      <c r="O36" s="32">
        <f t="shared" ref="O36:Q36" si="40">+O28/O27</f>
        <v>0.59960232944203351</v>
      </c>
      <c r="P36" s="32">
        <f t="shared" ref="P36" si="41">+P28/P27</f>
        <v>0.55703136371925299</v>
      </c>
      <c r="Q36" s="32">
        <f t="shared" si="40"/>
        <v>0.56406692922754142</v>
      </c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</row>
    <row r="37" spans="1:37" s="17" customFormat="1" ht="15" customHeight="1" outlineLevel="1" x14ac:dyDescent="0.2">
      <c r="A37" s="15"/>
      <c r="B37" s="28" t="s">
        <v>30</v>
      </c>
      <c r="C37" s="33">
        <v>-0.15754007579862755</v>
      </c>
      <c r="D37" s="33"/>
      <c r="E37" s="33">
        <v>-0.13295615275813297</v>
      </c>
      <c r="F37" s="33"/>
      <c r="G37" s="33">
        <v>-6.3519037553658064E-2</v>
      </c>
      <c r="H37" s="33">
        <v>3.3151924905450297E-2</v>
      </c>
      <c r="I37" s="33">
        <v>0.1039301399192077</v>
      </c>
      <c r="J37" s="33">
        <f>J30/J28</f>
        <v>0.20280610409735547</v>
      </c>
      <c r="K37" s="33">
        <f>K30/K28</f>
        <v>0.22635468067608189</v>
      </c>
      <c r="L37" s="33">
        <f>L30/L28</f>
        <v>0.53489560462281593</v>
      </c>
      <c r="M37" s="33">
        <f t="shared" ref="M37" si="42">M30/M28</f>
        <v>0.53045025808660351</v>
      </c>
      <c r="N37" s="33">
        <f t="shared" ref="N37:Q37" si="43">N30/N28</f>
        <v>0.19634516689432016</v>
      </c>
      <c r="O37" s="32">
        <f t="shared" si="43"/>
        <v>0.24777953549404835</v>
      </c>
      <c r="P37" s="32">
        <f t="shared" si="43"/>
        <v>0.31560050475564133</v>
      </c>
      <c r="Q37" s="32">
        <f t="shared" si="43"/>
        <v>0.3348185074717962</v>
      </c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</row>
    <row r="38" spans="1:37" s="17" customFormat="1" ht="15" customHeight="1" outlineLevel="1" x14ac:dyDescent="0.2">
      <c r="A38" s="15"/>
      <c r="B38" s="29" t="s">
        <v>31</v>
      </c>
      <c r="C38" s="64">
        <f t="shared" ref="C38" si="44">C30/C10</f>
        <v>-0.71300283300027989</v>
      </c>
      <c r="D38" s="64"/>
      <c r="E38" s="64">
        <f t="shared" ref="E38" si="45">E30/E10</f>
        <v>-0.52930760212297079</v>
      </c>
      <c r="F38" s="64"/>
      <c r="G38" s="64">
        <f>G30/G10</f>
        <v>-0.28486502609992542</v>
      </c>
      <c r="H38" s="65">
        <v>0.12984319123208726</v>
      </c>
      <c r="I38" s="65">
        <v>0.46326306210662016</v>
      </c>
      <c r="J38" s="34">
        <f>J30/J10</f>
        <v>0.90839442898625444</v>
      </c>
      <c r="K38" s="34">
        <f>K30/K10</f>
        <v>1.0709044712038374</v>
      </c>
      <c r="L38" s="34">
        <f t="shared" ref="L38" si="46">L30/L10</f>
        <v>2.4395074922428233</v>
      </c>
      <c r="M38" s="34">
        <f t="shared" ref="M38" si="47">M30/M10</f>
        <v>2.843094436525027</v>
      </c>
      <c r="N38" s="34">
        <f t="shared" ref="N38:Q38" si="48">N30/N10</f>
        <v>1.1445659568327526</v>
      </c>
      <c r="O38" s="34">
        <f t="shared" si="48"/>
        <v>1.4463862559241707</v>
      </c>
      <c r="P38" s="34">
        <f t="shared" si="48"/>
        <v>1.9142234268206457</v>
      </c>
      <c r="Q38" s="34">
        <f t="shared" si="48"/>
        <v>2.7020513712025731</v>
      </c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</row>
    <row r="39" spans="1:37" s="47" customFormat="1" ht="11.25" customHeight="1" outlineLevel="1" x14ac:dyDescent="0.2">
      <c r="A39" s="46"/>
      <c r="B39" s="49" t="s">
        <v>39</v>
      </c>
      <c r="C39" s="66"/>
      <c r="D39" s="66"/>
      <c r="E39" s="66"/>
      <c r="F39" s="66"/>
      <c r="G39" s="66"/>
      <c r="H39" s="66"/>
      <c r="I39" s="66"/>
      <c r="J39" s="48"/>
      <c r="K39" s="48"/>
      <c r="L39" s="48"/>
      <c r="M39" s="48"/>
      <c r="N39" s="49" t="s">
        <v>33</v>
      </c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</row>
    <row r="40" spans="1:37" s="47" customFormat="1" ht="11.25" customHeight="1" outlineLevel="1" x14ac:dyDescent="0.2">
      <c r="A40" s="46"/>
      <c r="B40" s="49" t="s">
        <v>32</v>
      </c>
      <c r="C40" s="66"/>
      <c r="D40" s="66"/>
      <c r="E40" s="66"/>
      <c r="F40" s="66"/>
      <c r="G40" s="66"/>
      <c r="H40" s="66"/>
      <c r="I40" s="66"/>
      <c r="J40" s="48"/>
      <c r="K40" s="48"/>
      <c r="L40" s="48"/>
      <c r="M40" s="48"/>
      <c r="N40" s="49" t="s">
        <v>34</v>
      </c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</row>
    <row r="41" spans="1:37" s="17" customFormat="1" ht="15" customHeight="1" outlineLevel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31"/>
      <c r="Q41" s="3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</row>
    <row r="42" spans="1:37" s="6" customFormat="1" ht="20.25" customHeight="1" outlineLevel="1" x14ac:dyDescent="0.2">
      <c r="A42" s="4"/>
      <c r="B42" s="7" t="s">
        <v>26</v>
      </c>
      <c r="C42" s="55"/>
      <c r="D42" s="55"/>
      <c r="E42" s="55"/>
      <c r="F42" s="55"/>
      <c r="G42" s="55"/>
      <c r="H42" s="55"/>
      <c r="I42" s="7"/>
      <c r="J42" s="55"/>
      <c r="K42" s="55"/>
      <c r="L42" s="55"/>
      <c r="M42" s="7"/>
      <c r="N42" s="7"/>
      <c r="O42" s="7"/>
      <c r="P42" s="7"/>
      <c r="Q42" s="7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</row>
    <row r="43" spans="1:37" s="6" customFormat="1" ht="15" customHeight="1" outlineLevel="1" x14ac:dyDescent="0.2">
      <c r="A43" s="8"/>
      <c r="B43" s="9"/>
      <c r="C43" s="10">
        <f t="shared" ref="C43:E43" si="49">+C8</f>
        <v>2024</v>
      </c>
      <c r="D43" s="10"/>
      <c r="E43" s="10">
        <f t="shared" si="49"/>
        <v>2023</v>
      </c>
      <c r="F43" s="10"/>
      <c r="G43" s="10">
        <f t="shared" ref="G43:I43" si="50">+G8</f>
        <v>2022</v>
      </c>
      <c r="H43" s="10">
        <f t="shared" si="50"/>
        <v>2021</v>
      </c>
      <c r="I43" s="10">
        <f t="shared" si="50"/>
        <v>2020</v>
      </c>
      <c r="J43" s="10">
        <f t="shared" ref="J43" si="51">+J8</f>
        <v>2019</v>
      </c>
      <c r="K43" s="10">
        <f t="shared" ref="K43:Q43" si="52">+K8</f>
        <v>2018</v>
      </c>
      <c r="L43" s="10">
        <f t="shared" ref="L43" si="53">+L8</f>
        <v>2017</v>
      </c>
      <c r="M43" s="10">
        <f t="shared" ref="M43" si="54">+M8</f>
        <v>2016</v>
      </c>
      <c r="N43" s="10">
        <f t="shared" si="52"/>
        <v>2015</v>
      </c>
      <c r="O43" s="10">
        <f t="shared" si="52"/>
        <v>2014</v>
      </c>
      <c r="P43" s="10">
        <f t="shared" si="52"/>
        <v>2013</v>
      </c>
      <c r="Q43" s="10">
        <f t="shared" si="52"/>
        <v>2012</v>
      </c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</row>
    <row r="44" spans="1:37" s="17" customFormat="1" ht="15" customHeight="1" outlineLevel="1" x14ac:dyDescent="0.2">
      <c r="A44" s="15"/>
      <c r="B44" s="31" t="s">
        <v>11</v>
      </c>
      <c r="C44" s="35">
        <v>3083</v>
      </c>
      <c r="D44" s="35"/>
      <c r="E44" s="35">
        <v>3045</v>
      </c>
      <c r="F44" s="35"/>
      <c r="G44" s="35">
        <v>3085</v>
      </c>
      <c r="H44" s="35">
        <v>3083</v>
      </c>
      <c r="I44" s="35">
        <v>2995</v>
      </c>
      <c r="J44" s="35">
        <v>3042</v>
      </c>
      <c r="K44" s="35">
        <v>3083</v>
      </c>
      <c r="L44" s="35">
        <v>3021</v>
      </c>
      <c r="M44" s="35">
        <v>3667</v>
      </c>
      <c r="N44" s="35">
        <v>3032</v>
      </c>
      <c r="O44" s="35">
        <v>3053</v>
      </c>
      <c r="P44" s="35">
        <v>3170</v>
      </c>
      <c r="Q44" s="35">
        <v>3311</v>
      </c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</row>
    <row r="45" spans="1:37" s="17" customFormat="1" ht="15" customHeight="1" outlineLevel="1" x14ac:dyDescent="0.2">
      <c r="A45" s="15"/>
      <c r="B45" s="31" t="s">
        <v>40</v>
      </c>
      <c r="C45" s="37">
        <v>48</v>
      </c>
      <c r="D45" s="37"/>
      <c r="E45" s="37">
        <v>4.2</v>
      </c>
      <c r="F45" s="37"/>
      <c r="G45" s="37">
        <v>0</v>
      </c>
      <c r="H45" s="37">
        <v>3.8</v>
      </c>
      <c r="I45" s="37">
        <v>0</v>
      </c>
      <c r="J45" s="37">
        <v>0</v>
      </c>
      <c r="K45" s="35">
        <f>87-315+3.8-1.7+2.6</f>
        <v>-223.29999999999998</v>
      </c>
      <c r="L45" s="37">
        <v>7.5</v>
      </c>
      <c r="M45" s="37">
        <v>435</v>
      </c>
      <c r="N45" s="37">
        <v>0</v>
      </c>
      <c r="O45" s="37">
        <v>0</v>
      </c>
      <c r="P45" s="37">
        <v>0</v>
      </c>
      <c r="Q45" s="38">
        <v>10.707000000000001</v>
      </c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</row>
    <row r="46" spans="1:37" s="17" customFormat="1" ht="15" customHeight="1" outlineLevel="1" x14ac:dyDescent="0.2">
      <c r="A46" s="15"/>
      <c r="B46" s="39" t="s">
        <v>13</v>
      </c>
      <c r="C46" s="40">
        <v>182.3</v>
      </c>
      <c r="D46" s="40"/>
      <c r="E46" s="40">
        <v>147.9</v>
      </c>
      <c r="F46" s="40"/>
      <c r="G46" s="40">
        <v>122.6</v>
      </c>
      <c r="H46" s="40">
        <v>99.1</v>
      </c>
      <c r="I46" s="40">
        <v>85.9</v>
      </c>
      <c r="J46" s="40">
        <v>88.4</v>
      </c>
      <c r="K46" s="40">
        <v>66.7</v>
      </c>
      <c r="L46" s="40">
        <v>85.850413000000003</v>
      </c>
      <c r="M46" s="40">
        <v>71.8</v>
      </c>
      <c r="N46" s="40">
        <v>61.3</v>
      </c>
      <c r="O46" s="40">
        <v>66.304000000000002</v>
      </c>
      <c r="P46" s="40">
        <v>81.7</v>
      </c>
      <c r="Q46" s="40">
        <v>87.546999999999997</v>
      </c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</row>
    <row r="47" spans="1:37" s="17" customFormat="1" ht="15" customHeight="1" outlineLevel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</row>
    <row r="48" spans="1:37" s="6" customFormat="1" ht="20.25" customHeight="1" x14ac:dyDescent="0.2">
      <c r="A48" s="4"/>
      <c r="B48" s="7" t="s">
        <v>2</v>
      </c>
      <c r="C48" s="55"/>
      <c r="D48" s="55"/>
      <c r="E48" s="55"/>
      <c r="F48" s="55"/>
      <c r="G48" s="55"/>
      <c r="H48" s="55"/>
      <c r="I48" s="7"/>
      <c r="J48" s="55"/>
      <c r="K48" s="55"/>
      <c r="L48" s="55"/>
      <c r="M48" s="7"/>
      <c r="N48" s="7"/>
      <c r="O48" s="7"/>
      <c r="P48" s="7"/>
      <c r="Q48" s="7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</row>
    <row r="49" spans="1:37" s="6" customFormat="1" ht="15" customHeight="1" x14ac:dyDescent="0.2">
      <c r="A49" s="8"/>
      <c r="B49" s="9" t="s">
        <v>4</v>
      </c>
      <c r="C49" s="10">
        <f t="shared" ref="C49:E49" si="55">C8</f>
        <v>2024</v>
      </c>
      <c r="D49" s="10"/>
      <c r="E49" s="10">
        <f t="shared" si="55"/>
        <v>2023</v>
      </c>
      <c r="F49" s="10"/>
      <c r="G49" s="10">
        <f t="shared" ref="G49:I49" si="56">G8</f>
        <v>2022</v>
      </c>
      <c r="H49" s="10">
        <f t="shared" si="56"/>
        <v>2021</v>
      </c>
      <c r="I49" s="10">
        <f t="shared" si="56"/>
        <v>2020</v>
      </c>
      <c r="J49" s="10">
        <f t="shared" ref="J49" si="57">J8</f>
        <v>2019</v>
      </c>
      <c r="K49" s="10">
        <f t="shared" ref="K49:Q49" si="58">K8</f>
        <v>2018</v>
      </c>
      <c r="L49" s="10">
        <f t="shared" ref="L49" si="59">L8</f>
        <v>2017</v>
      </c>
      <c r="M49" s="10">
        <f t="shared" ref="M49" si="60">M8</f>
        <v>2016</v>
      </c>
      <c r="N49" s="10">
        <f t="shared" si="58"/>
        <v>2015</v>
      </c>
      <c r="O49" s="10">
        <f t="shared" si="58"/>
        <v>2014</v>
      </c>
      <c r="P49" s="10">
        <f t="shared" si="58"/>
        <v>2013</v>
      </c>
      <c r="Q49" s="10">
        <f t="shared" si="58"/>
        <v>2012</v>
      </c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</row>
    <row r="50" spans="1:37" s="17" customFormat="1" ht="15" customHeight="1" x14ac:dyDescent="0.2">
      <c r="A50" s="15"/>
      <c r="B50" s="27" t="s">
        <v>3</v>
      </c>
      <c r="C50" s="36">
        <v>10722</v>
      </c>
      <c r="D50" s="36"/>
      <c r="E50" s="36">
        <v>10674</v>
      </c>
      <c r="F50" s="36"/>
      <c r="G50" s="36">
        <v>10849</v>
      </c>
      <c r="H50" s="36">
        <v>11156</v>
      </c>
      <c r="I50" s="36">
        <v>10712</v>
      </c>
      <c r="J50" s="36">
        <v>9489</v>
      </c>
      <c r="K50" s="36">
        <v>9828</v>
      </c>
      <c r="L50" s="36">
        <v>10282</v>
      </c>
      <c r="M50" s="36">
        <v>10110</v>
      </c>
      <c r="N50" s="36">
        <v>9368</v>
      </c>
      <c r="O50" s="36">
        <v>9560</v>
      </c>
      <c r="P50" s="36">
        <v>9737</v>
      </c>
      <c r="Q50" s="36">
        <v>9833</v>
      </c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</row>
    <row r="51" spans="1:37" s="17" customFormat="1" ht="15" customHeight="1" x14ac:dyDescent="0.2">
      <c r="A51" s="15"/>
      <c r="B51" s="27" t="s">
        <v>35</v>
      </c>
      <c r="C51" s="36">
        <v>4563</v>
      </c>
      <c r="D51" s="36"/>
      <c r="E51" s="36">
        <v>4266</v>
      </c>
      <c r="F51" s="36"/>
      <c r="G51" s="36">
        <v>4797.8999999999996</v>
      </c>
      <c r="H51" s="36">
        <v>5093</v>
      </c>
      <c r="I51" s="36">
        <v>4435</v>
      </c>
      <c r="J51" s="36">
        <v>4116</v>
      </c>
      <c r="K51" s="36">
        <v>4921</v>
      </c>
      <c r="L51" s="36">
        <v>4948</v>
      </c>
      <c r="M51" s="36">
        <v>4420</v>
      </c>
      <c r="N51" s="36">
        <v>3748.9</v>
      </c>
      <c r="O51" s="36">
        <v>3495</v>
      </c>
      <c r="P51" s="36">
        <v>3736</v>
      </c>
      <c r="Q51" s="36">
        <v>3580</v>
      </c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</row>
    <row r="52" spans="1:37" s="17" customFormat="1" ht="15" customHeight="1" x14ac:dyDescent="0.2">
      <c r="A52" s="15"/>
      <c r="B52" s="44" t="s">
        <v>6</v>
      </c>
      <c r="C52" s="45">
        <v>10066</v>
      </c>
      <c r="D52" s="45"/>
      <c r="E52" s="45">
        <v>9401</v>
      </c>
      <c r="F52" s="45"/>
      <c r="G52" s="45">
        <v>10462.1</v>
      </c>
      <c r="H52" s="45">
        <v>11052</v>
      </c>
      <c r="I52" s="45">
        <v>10222</v>
      </c>
      <c r="J52" s="45">
        <v>9710</v>
      </c>
      <c r="K52" s="45">
        <v>9953</v>
      </c>
      <c r="L52" s="45">
        <v>9335</v>
      </c>
      <c r="M52" s="45">
        <v>4462</v>
      </c>
      <c r="N52" s="45">
        <v>3812.8</v>
      </c>
      <c r="O52" s="45">
        <v>3259</v>
      </c>
      <c r="P52" s="45">
        <v>3234</v>
      </c>
      <c r="Q52" s="45">
        <v>3490</v>
      </c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</row>
    <row r="53" spans="1:37" s="41" customFormat="1" ht="15" customHeight="1" x14ac:dyDescent="0.2">
      <c r="A53" s="31"/>
    </row>
    <row r="54" spans="1:37" s="61" customFormat="1" x14ac:dyDescent="0.2">
      <c r="A54" s="42"/>
      <c r="B54" s="42"/>
      <c r="C54" s="13"/>
      <c r="D54" s="13"/>
      <c r="E54" s="13"/>
      <c r="F54" s="13"/>
      <c r="G54" s="13"/>
      <c r="H54" s="13"/>
      <c r="I54" s="13"/>
      <c r="J54" s="42"/>
      <c r="K54" s="42"/>
      <c r="L54" s="42"/>
      <c r="M54" s="42"/>
      <c r="N54" s="42"/>
      <c r="O54" s="42"/>
      <c r="P54" s="42"/>
      <c r="Q54" s="42"/>
    </row>
    <row r="55" spans="1:37" s="57" customForma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37" s="57" customForma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1:37" s="57" customForma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1:37" s="57" customForma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1:37" s="57" customForma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1:37" s="57" customForma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1:37" s="57" customForma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37" s="57" customForma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37" s="57" customForma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1:37" s="57" customForma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1:17" s="57" customForma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1:17" s="57" customForma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1:17" s="57" customForma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7" s="57" customForma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1:17" s="57" customForma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1:17" s="57" customForma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 s="57" customForma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1:17" s="57" customForma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1:17" s="57" customForma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1:17" s="57" customForma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1:17" s="57" customForma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1:17" s="57" customForma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1:17" s="57" customForma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1:17" s="57" customForma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1:17" s="57" customForma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1:17" s="57" customForma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1:17" s="57" customForma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1:17" s="57" customForma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1:17" s="57" customForma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1:17" s="57" customForma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1:17" s="57" customFormat="1" x14ac:dyDescent="0.2">
      <c r="A85" s="13"/>
      <c r="B85" s="13"/>
      <c r="C85" s="2"/>
      <c r="D85" s="2"/>
      <c r="E85" s="2"/>
      <c r="F85" s="2"/>
      <c r="G85" s="2"/>
      <c r="H85" s="2"/>
      <c r="I85" s="2"/>
      <c r="J85" s="13"/>
      <c r="K85" s="13"/>
      <c r="L85" s="13"/>
      <c r="M85" s="13"/>
      <c r="N85" s="13"/>
      <c r="O85" s="13"/>
      <c r="P85" s="13"/>
      <c r="Q85" s="13"/>
    </row>
    <row r="86" spans="1:17" s="57" customFormat="1" x14ac:dyDescent="0.2">
      <c r="A86" s="13"/>
      <c r="B86" s="13"/>
      <c r="C86" s="2"/>
      <c r="D86" s="2"/>
      <c r="E86" s="2"/>
      <c r="F86" s="2"/>
      <c r="G86" s="2"/>
      <c r="H86" s="2"/>
      <c r="I86" s="2"/>
      <c r="J86" s="13"/>
      <c r="K86" s="13"/>
      <c r="L86" s="13"/>
      <c r="M86" s="13"/>
      <c r="N86" s="13"/>
      <c r="O86" s="13"/>
      <c r="P86" s="13"/>
      <c r="Q86" s="13"/>
    </row>
    <row r="87" spans="1:17" s="57" customFormat="1" x14ac:dyDescent="0.2">
      <c r="A87" s="13"/>
      <c r="B87" s="13"/>
      <c r="C87" s="2"/>
      <c r="D87" s="2"/>
      <c r="E87" s="2"/>
      <c r="F87" s="2"/>
      <c r="G87" s="2"/>
      <c r="H87" s="2"/>
      <c r="I87" s="2"/>
      <c r="J87" s="13"/>
      <c r="K87" s="13"/>
      <c r="L87" s="13"/>
      <c r="M87" s="13"/>
      <c r="N87" s="13"/>
      <c r="O87" s="13"/>
      <c r="P87" s="13"/>
      <c r="Q87" s="13"/>
    </row>
    <row r="88" spans="1:17" s="57" customFormat="1" x14ac:dyDescent="0.2">
      <c r="A88" s="13"/>
      <c r="B88" s="13"/>
      <c r="C88" s="2"/>
      <c r="D88" s="2"/>
      <c r="E88" s="2"/>
      <c r="F88" s="2"/>
      <c r="G88" s="2"/>
      <c r="H88" s="2"/>
      <c r="I88" s="2"/>
      <c r="J88" s="13"/>
      <c r="K88" s="13"/>
      <c r="L88" s="13"/>
      <c r="M88" s="13"/>
      <c r="N88" s="13"/>
      <c r="O88" s="13"/>
      <c r="P88" s="13"/>
      <c r="Q88" s="13"/>
    </row>
    <row r="89" spans="1:17" s="57" customFormat="1" x14ac:dyDescent="0.2">
      <c r="A89" s="13"/>
      <c r="B89" s="13"/>
      <c r="C89" s="2"/>
      <c r="D89" s="2"/>
      <c r="E89" s="2"/>
      <c r="F89" s="2"/>
      <c r="G89" s="2"/>
      <c r="H89" s="2"/>
      <c r="I89" s="2"/>
      <c r="J89" s="13"/>
      <c r="K89" s="13"/>
      <c r="L89" s="13"/>
      <c r="M89" s="13"/>
      <c r="N89" s="13"/>
      <c r="O89" s="13"/>
      <c r="P89" s="13"/>
      <c r="Q89" s="13"/>
    </row>
    <row r="90" spans="1:17" s="57" customFormat="1" x14ac:dyDescent="0.2">
      <c r="A90" s="13"/>
      <c r="B90" s="13"/>
      <c r="C90" s="2"/>
      <c r="D90" s="2"/>
      <c r="E90" s="2"/>
      <c r="F90" s="2"/>
      <c r="G90" s="2"/>
      <c r="H90" s="2"/>
      <c r="I90" s="2"/>
      <c r="J90" s="13"/>
      <c r="K90" s="13"/>
      <c r="L90" s="13"/>
      <c r="M90" s="13"/>
      <c r="N90" s="13"/>
      <c r="O90" s="13"/>
      <c r="P90" s="13"/>
      <c r="Q90" s="13"/>
    </row>
    <row r="91" spans="1:17" s="57" customFormat="1" x14ac:dyDescent="0.2">
      <c r="A91" s="13"/>
      <c r="B91" s="13"/>
      <c r="C91" s="2"/>
      <c r="D91" s="2"/>
      <c r="E91" s="2"/>
      <c r="F91" s="2"/>
      <c r="G91" s="2"/>
      <c r="H91" s="2"/>
      <c r="I91" s="2"/>
      <c r="J91" s="13"/>
      <c r="K91" s="13"/>
      <c r="L91" s="13"/>
      <c r="M91" s="13"/>
      <c r="N91" s="13"/>
      <c r="O91" s="13"/>
      <c r="P91" s="13"/>
      <c r="Q91" s="13"/>
    </row>
    <row r="92" spans="1:17" s="57" customFormat="1" x14ac:dyDescent="0.2">
      <c r="A92" s="13"/>
      <c r="B92" s="13"/>
      <c r="C92" s="2"/>
      <c r="D92" s="2"/>
      <c r="E92" s="2"/>
      <c r="F92" s="2"/>
      <c r="G92" s="2"/>
      <c r="H92" s="2"/>
      <c r="I92" s="2"/>
      <c r="J92" s="13"/>
      <c r="K92" s="13"/>
      <c r="L92" s="13"/>
      <c r="M92" s="13"/>
      <c r="N92" s="13"/>
      <c r="O92" s="13"/>
      <c r="P92" s="13"/>
      <c r="Q92" s="13"/>
    </row>
    <row r="93" spans="1:17" s="57" customFormat="1" x14ac:dyDescent="0.2">
      <c r="A93" s="13"/>
      <c r="B93" s="13"/>
      <c r="C93" s="2"/>
      <c r="D93" s="2"/>
      <c r="E93" s="2"/>
      <c r="F93" s="2"/>
      <c r="G93" s="2"/>
      <c r="H93" s="2"/>
      <c r="I93" s="2"/>
      <c r="J93" s="13"/>
      <c r="K93" s="13"/>
      <c r="L93" s="13"/>
      <c r="M93" s="13"/>
      <c r="N93" s="13"/>
      <c r="O93" s="13"/>
      <c r="P93" s="13"/>
      <c r="Q93" s="13"/>
    </row>
    <row r="94" spans="1:17" s="57" customFormat="1" x14ac:dyDescent="0.2">
      <c r="A94" s="13"/>
      <c r="B94" s="13"/>
      <c r="C94" s="2"/>
      <c r="D94" s="2"/>
      <c r="E94" s="2"/>
      <c r="F94" s="2"/>
      <c r="G94" s="2"/>
      <c r="H94" s="2"/>
      <c r="I94" s="2"/>
      <c r="J94" s="13"/>
      <c r="K94" s="13"/>
      <c r="L94" s="13"/>
      <c r="M94" s="13"/>
      <c r="N94" s="13"/>
      <c r="O94" s="13"/>
      <c r="P94" s="13"/>
      <c r="Q94" s="13"/>
    </row>
    <row r="95" spans="1:17" s="57" customFormat="1" x14ac:dyDescent="0.2">
      <c r="A95" s="13"/>
      <c r="B95" s="13"/>
      <c r="C95" s="2"/>
      <c r="D95" s="2"/>
      <c r="E95" s="2"/>
      <c r="F95" s="2"/>
      <c r="G95" s="2"/>
      <c r="H95" s="2"/>
      <c r="I95" s="2"/>
      <c r="J95" s="13"/>
      <c r="K95" s="13"/>
      <c r="L95" s="13"/>
      <c r="M95" s="13"/>
      <c r="N95" s="13"/>
      <c r="O95" s="13"/>
      <c r="P95" s="13"/>
      <c r="Q95" s="13"/>
    </row>
    <row r="96" spans="1:17" s="57" customFormat="1" x14ac:dyDescent="0.2">
      <c r="A96" s="13"/>
      <c r="B96" s="13"/>
      <c r="C96" s="2"/>
      <c r="D96" s="2"/>
      <c r="E96" s="2"/>
      <c r="F96" s="2"/>
      <c r="G96" s="2"/>
      <c r="H96" s="2"/>
      <c r="I96" s="2"/>
      <c r="J96" s="13"/>
      <c r="K96" s="13"/>
      <c r="L96" s="13"/>
      <c r="M96" s="13"/>
      <c r="N96" s="13"/>
      <c r="O96" s="13"/>
      <c r="P96" s="13"/>
      <c r="Q96" s="13"/>
    </row>
    <row r="97" spans="1:17" s="57" customFormat="1" x14ac:dyDescent="0.2">
      <c r="A97" s="13"/>
      <c r="B97" s="13"/>
      <c r="C97" s="2"/>
      <c r="D97" s="2"/>
      <c r="E97" s="2"/>
      <c r="F97" s="2"/>
      <c r="G97" s="2"/>
      <c r="H97" s="2"/>
      <c r="I97" s="2"/>
      <c r="J97" s="13"/>
      <c r="K97" s="13"/>
      <c r="L97" s="13"/>
      <c r="M97" s="13"/>
      <c r="N97" s="13"/>
      <c r="O97" s="13"/>
      <c r="P97" s="13"/>
      <c r="Q97" s="13"/>
    </row>
    <row r="98" spans="1:17" s="57" customFormat="1" x14ac:dyDescent="0.2">
      <c r="A98" s="13"/>
      <c r="B98" s="13"/>
      <c r="C98" s="2"/>
      <c r="D98" s="2"/>
      <c r="E98" s="2"/>
      <c r="F98" s="2"/>
      <c r="G98" s="2"/>
      <c r="H98" s="2"/>
      <c r="I98" s="2"/>
      <c r="J98" s="13"/>
      <c r="K98" s="13"/>
      <c r="L98" s="13"/>
      <c r="M98" s="13"/>
      <c r="N98" s="13"/>
      <c r="O98" s="13"/>
      <c r="P98" s="13"/>
      <c r="Q98" s="13"/>
    </row>
    <row r="99" spans="1:17" s="57" customFormat="1" x14ac:dyDescent="0.2">
      <c r="A99" s="13"/>
      <c r="B99" s="13"/>
      <c r="C99" s="2"/>
      <c r="D99" s="2"/>
      <c r="E99" s="2"/>
      <c r="F99" s="2"/>
      <c r="G99" s="2"/>
      <c r="H99" s="2"/>
      <c r="I99" s="2"/>
      <c r="J99" s="13"/>
      <c r="K99" s="13"/>
      <c r="L99" s="13"/>
      <c r="M99" s="13"/>
      <c r="N99" s="13"/>
      <c r="O99" s="13"/>
      <c r="P99" s="13"/>
      <c r="Q99" s="13"/>
    </row>
    <row r="100" spans="1:17" s="57" customFormat="1" x14ac:dyDescent="0.2">
      <c r="A100" s="13"/>
      <c r="B100" s="13"/>
      <c r="C100" s="2"/>
      <c r="D100" s="2"/>
      <c r="E100" s="2"/>
      <c r="F100" s="2"/>
      <c r="G100" s="2"/>
      <c r="H100" s="2"/>
      <c r="I100" s="2"/>
      <c r="J100" s="13"/>
      <c r="K100" s="13"/>
      <c r="L100" s="13"/>
      <c r="M100" s="13"/>
      <c r="N100" s="13"/>
      <c r="O100" s="13"/>
      <c r="P100" s="13"/>
      <c r="Q100" s="13"/>
    </row>
    <row r="101" spans="1:17" s="57" customFormat="1" x14ac:dyDescent="0.2">
      <c r="A101" s="13"/>
      <c r="B101" s="13"/>
      <c r="C101" s="2"/>
      <c r="D101" s="2"/>
      <c r="E101" s="2"/>
      <c r="F101" s="2"/>
      <c r="G101" s="2"/>
      <c r="H101" s="2"/>
      <c r="I101" s="2"/>
      <c r="J101" s="13"/>
      <c r="K101" s="13"/>
      <c r="L101" s="13"/>
      <c r="M101" s="13"/>
      <c r="N101" s="13"/>
      <c r="O101" s="13"/>
      <c r="P101" s="13"/>
      <c r="Q101" s="13"/>
    </row>
    <row r="102" spans="1:17" s="57" customFormat="1" x14ac:dyDescent="0.2">
      <c r="A102" s="13"/>
      <c r="B102" s="13"/>
      <c r="C102" s="2"/>
      <c r="D102" s="2"/>
      <c r="E102" s="2"/>
      <c r="F102" s="2"/>
      <c r="G102" s="2"/>
      <c r="H102" s="2"/>
      <c r="I102" s="2"/>
      <c r="J102" s="13"/>
      <c r="K102" s="13"/>
      <c r="L102" s="13"/>
      <c r="M102" s="13"/>
      <c r="N102" s="13"/>
      <c r="O102" s="13"/>
      <c r="P102" s="13"/>
      <c r="Q102" s="13"/>
    </row>
    <row r="103" spans="1:17" s="57" customFormat="1" x14ac:dyDescent="0.2">
      <c r="A103" s="13"/>
      <c r="B103" s="13"/>
      <c r="C103" s="2"/>
      <c r="D103" s="2"/>
      <c r="E103" s="2"/>
      <c r="F103" s="2"/>
      <c r="G103" s="2"/>
      <c r="H103" s="2"/>
      <c r="I103" s="2"/>
      <c r="J103" s="13"/>
      <c r="K103" s="13"/>
      <c r="L103" s="13"/>
      <c r="M103" s="13"/>
      <c r="N103" s="13"/>
      <c r="O103" s="13"/>
      <c r="P103" s="13"/>
      <c r="Q103" s="13"/>
    </row>
    <row r="104" spans="1:17" s="57" customFormat="1" x14ac:dyDescent="0.2">
      <c r="A104" s="13"/>
      <c r="B104" s="13"/>
      <c r="C104" s="2"/>
      <c r="D104" s="2"/>
      <c r="E104" s="2"/>
      <c r="F104" s="2"/>
      <c r="G104" s="2"/>
      <c r="H104" s="2"/>
      <c r="I104" s="2"/>
      <c r="J104" s="13"/>
      <c r="K104" s="13"/>
      <c r="L104" s="13"/>
      <c r="M104" s="13"/>
      <c r="N104" s="13"/>
      <c r="O104" s="13"/>
      <c r="P104" s="13"/>
      <c r="Q104" s="13"/>
    </row>
    <row r="105" spans="1:17" s="57" customFormat="1" x14ac:dyDescent="0.2">
      <c r="A105" s="13"/>
      <c r="B105" s="13"/>
      <c r="C105" s="2"/>
      <c r="D105" s="2"/>
      <c r="E105" s="2"/>
      <c r="F105" s="2"/>
      <c r="G105" s="2"/>
      <c r="H105" s="2"/>
      <c r="I105" s="2"/>
      <c r="J105" s="13"/>
      <c r="K105" s="13"/>
      <c r="L105" s="13"/>
      <c r="M105" s="13"/>
      <c r="N105" s="13"/>
      <c r="O105" s="13"/>
      <c r="P105" s="13"/>
      <c r="Q105" s="13"/>
    </row>
    <row r="106" spans="1:17" s="57" customFormat="1" x14ac:dyDescent="0.2">
      <c r="A106" s="13"/>
      <c r="B106" s="13"/>
      <c r="C106" s="2"/>
      <c r="D106" s="2"/>
      <c r="E106" s="2"/>
      <c r="F106" s="2"/>
      <c r="G106" s="2"/>
      <c r="H106" s="2"/>
      <c r="I106" s="2"/>
      <c r="J106" s="13"/>
      <c r="K106" s="13"/>
      <c r="L106" s="13"/>
      <c r="M106" s="13"/>
      <c r="N106" s="13"/>
      <c r="O106" s="13"/>
      <c r="P106" s="13"/>
      <c r="Q106" s="13"/>
    </row>
    <row r="107" spans="1:17" s="57" customFormat="1" x14ac:dyDescent="0.2">
      <c r="A107" s="13"/>
      <c r="B107" s="13"/>
      <c r="C107" s="2"/>
      <c r="D107" s="2"/>
      <c r="E107" s="2"/>
      <c r="F107" s="2"/>
      <c r="G107" s="2"/>
      <c r="H107" s="2"/>
      <c r="I107" s="2"/>
      <c r="J107" s="13"/>
      <c r="K107" s="13"/>
      <c r="L107" s="13"/>
      <c r="M107" s="13"/>
      <c r="N107" s="13"/>
      <c r="O107" s="13"/>
      <c r="P107" s="13"/>
      <c r="Q107" s="13"/>
    </row>
    <row r="108" spans="1:17" s="57" customFormat="1" x14ac:dyDescent="0.2">
      <c r="A108" s="13"/>
      <c r="B108" s="13"/>
      <c r="C108" s="2"/>
      <c r="D108" s="2"/>
      <c r="E108" s="2"/>
      <c r="F108" s="2"/>
      <c r="G108" s="2"/>
      <c r="H108" s="2"/>
      <c r="I108" s="2"/>
      <c r="J108" s="13"/>
      <c r="K108" s="13"/>
      <c r="L108" s="13"/>
      <c r="M108" s="13"/>
      <c r="N108" s="13"/>
      <c r="O108" s="13"/>
      <c r="P108" s="13"/>
      <c r="Q108" s="13"/>
    </row>
    <row r="109" spans="1:17" s="57" customFormat="1" x14ac:dyDescent="0.2">
      <c r="A109" s="13"/>
      <c r="B109" s="13"/>
      <c r="C109" s="2"/>
      <c r="D109" s="2"/>
      <c r="E109" s="2"/>
      <c r="F109" s="2"/>
      <c r="G109" s="2"/>
      <c r="H109" s="2"/>
      <c r="I109" s="2"/>
      <c r="J109" s="13"/>
      <c r="K109" s="13"/>
      <c r="L109" s="13"/>
      <c r="M109" s="13"/>
      <c r="N109" s="13"/>
      <c r="O109" s="13"/>
      <c r="P109" s="13"/>
      <c r="Q109" s="13"/>
    </row>
    <row r="110" spans="1:17" s="57" customFormat="1" x14ac:dyDescent="0.2">
      <c r="A110" s="13"/>
      <c r="B110" s="13"/>
      <c r="C110" s="2"/>
      <c r="D110" s="2"/>
      <c r="E110" s="2"/>
      <c r="F110" s="2"/>
      <c r="G110" s="2"/>
      <c r="H110" s="2"/>
      <c r="I110" s="2"/>
      <c r="J110" s="13"/>
      <c r="K110" s="13"/>
      <c r="L110" s="13"/>
      <c r="M110" s="13"/>
      <c r="N110" s="13"/>
      <c r="O110" s="13"/>
      <c r="P110" s="13"/>
      <c r="Q110" s="13"/>
    </row>
    <row r="111" spans="1:17" s="57" customFormat="1" x14ac:dyDescent="0.2">
      <c r="A111" s="13"/>
      <c r="B111" s="13"/>
      <c r="C111" s="2"/>
      <c r="D111" s="2"/>
      <c r="E111" s="2"/>
      <c r="F111" s="2"/>
      <c r="G111" s="2"/>
      <c r="H111" s="2"/>
      <c r="I111" s="2"/>
      <c r="J111" s="13"/>
      <c r="K111" s="13"/>
      <c r="L111" s="13"/>
      <c r="M111" s="13"/>
      <c r="N111" s="13"/>
      <c r="O111" s="13"/>
      <c r="P111" s="13"/>
      <c r="Q111" s="13"/>
    </row>
    <row r="112" spans="1:17" s="57" customFormat="1" x14ac:dyDescent="0.2">
      <c r="A112" s="13"/>
      <c r="B112" s="13"/>
      <c r="C112" s="2"/>
      <c r="D112" s="2"/>
      <c r="E112" s="2"/>
      <c r="F112" s="2"/>
      <c r="G112" s="2"/>
      <c r="H112" s="2"/>
      <c r="I112" s="2"/>
      <c r="J112" s="13"/>
      <c r="K112" s="13"/>
      <c r="L112" s="13"/>
      <c r="M112" s="13"/>
      <c r="N112" s="13"/>
      <c r="O112" s="13"/>
      <c r="P112" s="13"/>
      <c r="Q112" s="13"/>
    </row>
    <row r="113" spans="1:17" s="57" customFormat="1" x14ac:dyDescent="0.2">
      <c r="A113" s="13"/>
      <c r="B113" s="13"/>
      <c r="C113" s="2"/>
      <c r="D113" s="2"/>
      <c r="E113" s="2"/>
      <c r="F113" s="2"/>
      <c r="G113" s="2"/>
      <c r="H113" s="2"/>
      <c r="I113" s="2"/>
      <c r="J113" s="13"/>
      <c r="K113" s="13"/>
      <c r="L113" s="13"/>
      <c r="M113" s="13"/>
      <c r="N113" s="13"/>
      <c r="O113" s="13"/>
      <c r="P113" s="13"/>
      <c r="Q113" s="13"/>
    </row>
    <row r="114" spans="1:17" s="57" customFormat="1" x14ac:dyDescent="0.2">
      <c r="A114" s="13"/>
      <c r="B114" s="13"/>
      <c r="C114" s="2"/>
      <c r="D114" s="2"/>
      <c r="E114" s="2"/>
      <c r="F114" s="2"/>
      <c r="G114" s="2"/>
      <c r="H114" s="2"/>
      <c r="I114" s="2"/>
      <c r="J114" s="13"/>
      <c r="K114" s="13"/>
      <c r="L114" s="13"/>
      <c r="M114" s="13"/>
      <c r="N114" s="13"/>
      <c r="O114" s="13"/>
      <c r="P114" s="13"/>
      <c r="Q114" s="13"/>
    </row>
    <row r="115" spans="1:17" s="57" customFormat="1" x14ac:dyDescent="0.2">
      <c r="A115" s="13"/>
      <c r="B115" s="13"/>
      <c r="C115" s="2"/>
      <c r="D115" s="2"/>
      <c r="E115" s="2"/>
      <c r="F115" s="2"/>
      <c r="G115" s="2"/>
      <c r="H115" s="2"/>
      <c r="I115" s="2"/>
      <c r="J115" s="13"/>
      <c r="K115" s="13"/>
      <c r="L115" s="13"/>
      <c r="M115" s="13"/>
      <c r="N115" s="13"/>
      <c r="O115" s="13"/>
      <c r="P115" s="13"/>
      <c r="Q115" s="13"/>
    </row>
    <row r="116" spans="1:17" s="57" customFormat="1" x14ac:dyDescent="0.2">
      <c r="A116" s="13"/>
      <c r="B116" s="13"/>
      <c r="C116" s="2"/>
      <c r="D116" s="2"/>
      <c r="E116" s="2"/>
      <c r="F116" s="2"/>
      <c r="G116" s="2"/>
      <c r="H116" s="2"/>
      <c r="I116" s="2"/>
      <c r="J116" s="13"/>
      <c r="K116" s="13"/>
      <c r="L116" s="13"/>
      <c r="M116" s="13"/>
      <c r="N116" s="13"/>
      <c r="O116" s="13"/>
      <c r="P116" s="13"/>
      <c r="Q116" s="13"/>
    </row>
    <row r="117" spans="1:17" s="57" customFormat="1" x14ac:dyDescent="0.2">
      <c r="A117" s="13"/>
      <c r="B117" s="13"/>
      <c r="C117" s="2"/>
      <c r="D117" s="2"/>
      <c r="E117" s="2"/>
      <c r="F117" s="2"/>
      <c r="G117" s="2"/>
      <c r="H117" s="2"/>
      <c r="I117" s="2"/>
      <c r="J117" s="13"/>
      <c r="K117" s="13"/>
      <c r="L117" s="13"/>
      <c r="M117" s="13"/>
      <c r="N117" s="13"/>
      <c r="O117" s="13"/>
      <c r="P117" s="13"/>
      <c r="Q117" s="13"/>
    </row>
    <row r="118" spans="1:17" s="57" customFormat="1" x14ac:dyDescent="0.2">
      <c r="A118" s="13"/>
      <c r="B118" s="13"/>
      <c r="C118" s="2"/>
      <c r="D118" s="2"/>
      <c r="E118" s="2"/>
      <c r="F118" s="2"/>
      <c r="G118" s="2"/>
      <c r="H118" s="2"/>
      <c r="I118" s="2"/>
      <c r="J118" s="13"/>
      <c r="K118" s="13"/>
      <c r="L118" s="13"/>
      <c r="M118" s="13"/>
      <c r="N118" s="13"/>
      <c r="O118" s="13"/>
      <c r="P118" s="13"/>
      <c r="Q118" s="13"/>
    </row>
    <row r="119" spans="1:17" s="57" customFormat="1" x14ac:dyDescent="0.2">
      <c r="A119" s="13"/>
      <c r="B119" s="13"/>
      <c r="C119" s="2"/>
      <c r="D119" s="2"/>
      <c r="E119" s="2"/>
      <c r="F119" s="2"/>
      <c r="G119" s="2"/>
      <c r="H119" s="2"/>
      <c r="I119" s="2"/>
      <c r="J119" s="13"/>
      <c r="K119" s="13"/>
      <c r="L119" s="13"/>
      <c r="M119" s="13"/>
      <c r="N119" s="13"/>
      <c r="O119" s="13"/>
      <c r="P119" s="13"/>
      <c r="Q119" s="13"/>
    </row>
    <row r="120" spans="1:17" s="57" customFormat="1" x14ac:dyDescent="0.2">
      <c r="A120" s="13"/>
      <c r="B120" s="13"/>
      <c r="C120" s="2"/>
      <c r="D120" s="2"/>
      <c r="E120" s="2"/>
      <c r="F120" s="2"/>
      <c r="G120" s="2"/>
      <c r="H120" s="2"/>
      <c r="I120" s="2"/>
      <c r="J120" s="13"/>
      <c r="K120" s="13"/>
      <c r="L120" s="13"/>
      <c r="M120" s="13"/>
      <c r="N120" s="13"/>
      <c r="O120" s="13"/>
      <c r="P120" s="13"/>
      <c r="Q120" s="13"/>
    </row>
    <row r="121" spans="1:17" s="57" customFormat="1" x14ac:dyDescent="0.2">
      <c r="A121" s="13"/>
      <c r="B121" s="13"/>
      <c r="C121" s="2"/>
      <c r="D121" s="2"/>
      <c r="E121" s="2"/>
      <c r="F121" s="2"/>
      <c r="G121" s="2"/>
      <c r="H121" s="2"/>
      <c r="I121" s="2"/>
      <c r="J121" s="13"/>
      <c r="K121" s="13"/>
      <c r="L121" s="13"/>
      <c r="M121" s="13"/>
      <c r="N121" s="13"/>
      <c r="O121" s="13"/>
      <c r="P121" s="13"/>
      <c r="Q121" s="13"/>
    </row>
    <row r="122" spans="1:17" s="57" customFormat="1" x14ac:dyDescent="0.2">
      <c r="A122" s="13"/>
      <c r="B122" s="13"/>
      <c r="C122" s="2"/>
      <c r="D122" s="2"/>
      <c r="E122" s="2"/>
      <c r="F122" s="2"/>
      <c r="G122" s="2"/>
      <c r="H122" s="2"/>
      <c r="I122" s="2"/>
      <c r="J122" s="13"/>
      <c r="K122" s="13"/>
      <c r="L122" s="13"/>
      <c r="M122" s="13"/>
      <c r="N122" s="13"/>
      <c r="O122" s="13"/>
      <c r="P122" s="13"/>
      <c r="Q122" s="13"/>
    </row>
    <row r="123" spans="1:17" s="57" customFormat="1" x14ac:dyDescent="0.2">
      <c r="A123" s="13"/>
      <c r="B123" s="13"/>
      <c r="C123" s="2"/>
      <c r="D123" s="2"/>
      <c r="E123" s="2"/>
      <c r="F123" s="2"/>
      <c r="G123" s="2"/>
      <c r="H123" s="2"/>
      <c r="I123" s="2"/>
      <c r="J123" s="13"/>
      <c r="K123" s="13"/>
      <c r="L123" s="13"/>
      <c r="M123" s="13"/>
      <c r="N123" s="13"/>
      <c r="O123" s="13"/>
      <c r="P123" s="13"/>
      <c r="Q123" s="13"/>
    </row>
    <row r="124" spans="1:17" s="57" customFormat="1" x14ac:dyDescent="0.2">
      <c r="A124" s="13"/>
      <c r="B124" s="13"/>
      <c r="C124" s="2"/>
      <c r="D124" s="2"/>
      <c r="E124" s="2"/>
      <c r="F124" s="2"/>
      <c r="G124" s="2"/>
      <c r="H124" s="2"/>
      <c r="I124" s="2"/>
      <c r="J124" s="13"/>
      <c r="K124" s="13"/>
      <c r="L124" s="13"/>
      <c r="M124" s="13"/>
      <c r="N124" s="13"/>
      <c r="O124" s="13"/>
      <c r="P124" s="13"/>
      <c r="Q124" s="13"/>
    </row>
    <row r="125" spans="1:17" s="57" customFormat="1" x14ac:dyDescent="0.2">
      <c r="A125" s="13"/>
      <c r="B125" s="13"/>
      <c r="C125" s="2"/>
      <c r="D125" s="2"/>
      <c r="E125" s="2"/>
      <c r="F125" s="2"/>
      <c r="G125" s="2"/>
      <c r="H125" s="2"/>
      <c r="I125" s="2"/>
      <c r="J125" s="13"/>
      <c r="K125" s="13"/>
      <c r="L125" s="13"/>
      <c r="M125" s="13"/>
      <c r="N125" s="13"/>
      <c r="O125" s="13"/>
      <c r="P125" s="13"/>
      <c r="Q125" s="13"/>
    </row>
    <row r="126" spans="1:17" s="57" customFormat="1" x14ac:dyDescent="0.2">
      <c r="A126" s="13"/>
      <c r="B126" s="13"/>
      <c r="C126" s="2"/>
      <c r="D126" s="2"/>
      <c r="E126" s="2"/>
      <c r="F126" s="2"/>
      <c r="G126" s="2"/>
      <c r="H126" s="2"/>
      <c r="I126" s="2"/>
      <c r="J126" s="13"/>
      <c r="K126" s="13"/>
      <c r="L126" s="13"/>
      <c r="M126" s="13"/>
      <c r="N126" s="13"/>
      <c r="O126" s="13"/>
      <c r="P126" s="13"/>
      <c r="Q126" s="13"/>
    </row>
    <row r="127" spans="1:17" s="57" customFormat="1" x14ac:dyDescent="0.2">
      <c r="A127" s="13"/>
      <c r="B127" s="13"/>
      <c r="C127" s="2"/>
      <c r="D127" s="2"/>
      <c r="E127" s="2"/>
      <c r="F127" s="2"/>
      <c r="G127" s="2"/>
      <c r="H127" s="2"/>
      <c r="I127" s="2"/>
      <c r="J127" s="13"/>
      <c r="K127" s="13"/>
      <c r="L127" s="13"/>
      <c r="M127" s="13"/>
      <c r="N127" s="13"/>
      <c r="O127" s="13"/>
      <c r="P127" s="13"/>
      <c r="Q127" s="13"/>
    </row>
    <row r="128" spans="1:17" s="57" customFormat="1" x14ac:dyDescent="0.2">
      <c r="A128" s="13"/>
      <c r="B128" s="13"/>
      <c r="C128" s="2"/>
      <c r="D128" s="2"/>
      <c r="E128" s="2"/>
      <c r="F128" s="2"/>
      <c r="G128" s="2"/>
      <c r="H128" s="2"/>
      <c r="I128" s="2"/>
      <c r="J128" s="13"/>
      <c r="K128" s="13"/>
      <c r="L128" s="13"/>
      <c r="M128" s="13"/>
      <c r="N128" s="13"/>
      <c r="O128" s="13"/>
      <c r="P128" s="13"/>
      <c r="Q128" s="13"/>
    </row>
    <row r="129" spans="1:17" s="57" customFormat="1" x14ac:dyDescent="0.2">
      <c r="A129" s="13"/>
      <c r="B129" s="13"/>
      <c r="C129" s="2"/>
      <c r="D129" s="2"/>
      <c r="E129" s="2"/>
      <c r="F129" s="2"/>
      <c r="G129" s="2"/>
      <c r="H129" s="2"/>
      <c r="I129" s="2"/>
      <c r="J129" s="13"/>
      <c r="K129" s="13"/>
      <c r="L129" s="13"/>
      <c r="M129" s="13"/>
      <c r="N129" s="13"/>
      <c r="O129" s="13"/>
      <c r="P129" s="13"/>
      <c r="Q129" s="13"/>
    </row>
    <row r="130" spans="1:17" s="57" customFormat="1" x14ac:dyDescent="0.2">
      <c r="A130" s="13"/>
      <c r="B130" s="13"/>
      <c r="C130" s="2"/>
      <c r="D130" s="2"/>
      <c r="E130" s="2"/>
      <c r="F130" s="2"/>
      <c r="G130" s="2"/>
      <c r="H130" s="2"/>
      <c r="I130" s="2"/>
      <c r="J130" s="13"/>
      <c r="K130" s="13"/>
      <c r="L130" s="13"/>
      <c r="M130" s="13"/>
      <c r="N130" s="13"/>
      <c r="O130" s="13"/>
      <c r="P130" s="13"/>
      <c r="Q130" s="13"/>
    </row>
    <row r="131" spans="1:17" s="57" customFormat="1" x14ac:dyDescent="0.2">
      <c r="A131" s="13"/>
      <c r="B131" s="13"/>
      <c r="C131" s="2"/>
      <c r="D131" s="2"/>
      <c r="E131" s="2"/>
      <c r="F131" s="2"/>
      <c r="G131" s="2"/>
      <c r="H131" s="2"/>
      <c r="I131" s="2"/>
      <c r="J131" s="13"/>
      <c r="K131" s="13"/>
      <c r="L131" s="13"/>
      <c r="M131" s="13"/>
      <c r="N131" s="13"/>
      <c r="O131" s="13"/>
      <c r="P131" s="13"/>
      <c r="Q131" s="13"/>
    </row>
    <row r="132" spans="1:17" s="57" customFormat="1" x14ac:dyDescent="0.2">
      <c r="A132" s="13"/>
      <c r="B132" s="13"/>
      <c r="C132" s="2"/>
      <c r="D132" s="2"/>
      <c r="E132" s="2"/>
      <c r="F132" s="2"/>
      <c r="G132" s="2"/>
      <c r="H132" s="2"/>
      <c r="I132" s="2"/>
      <c r="J132" s="13"/>
      <c r="K132" s="13"/>
      <c r="L132" s="13"/>
      <c r="M132" s="13"/>
      <c r="N132" s="13"/>
      <c r="O132" s="13"/>
      <c r="P132" s="13"/>
      <c r="Q132" s="13"/>
    </row>
    <row r="133" spans="1:17" s="57" customFormat="1" x14ac:dyDescent="0.2">
      <c r="A133" s="13"/>
      <c r="B133" s="13"/>
      <c r="C133" s="2"/>
      <c r="D133" s="2"/>
      <c r="E133" s="2"/>
      <c r="F133" s="2"/>
      <c r="G133" s="2"/>
      <c r="H133" s="2"/>
      <c r="I133" s="2"/>
      <c r="J133" s="13"/>
      <c r="K133" s="13"/>
      <c r="L133" s="13"/>
      <c r="M133" s="13"/>
      <c r="N133" s="13"/>
      <c r="O133" s="13"/>
      <c r="P133" s="13"/>
      <c r="Q133" s="13"/>
    </row>
    <row r="134" spans="1:17" s="57" customFormat="1" x14ac:dyDescent="0.2">
      <c r="A134" s="13"/>
      <c r="B134" s="13"/>
      <c r="C134" s="2"/>
      <c r="D134" s="2"/>
      <c r="E134" s="2"/>
      <c r="F134" s="2"/>
      <c r="G134" s="2"/>
      <c r="H134" s="2"/>
      <c r="I134" s="2"/>
      <c r="J134" s="13"/>
      <c r="K134" s="13"/>
      <c r="L134" s="13"/>
      <c r="M134" s="13"/>
      <c r="N134" s="13"/>
      <c r="O134" s="13"/>
      <c r="P134" s="13"/>
      <c r="Q134" s="13"/>
    </row>
    <row r="135" spans="1:17" s="57" customFormat="1" x14ac:dyDescent="0.2">
      <c r="A135" s="13"/>
      <c r="B135" s="13"/>
      <c r="C135" s="2"/>
      <c r="D135" s="2"/>
      <c r="E135" s="2"/>
      <c r="F135" s="2"/>
      <c r="G135" s="2"/>
      <c r="H135" s="2"/>
      <c r="I135" s="2"/>
      <c r="J135" s="13"/>
      <c r="K135" s="13"/>
      <c r="L135" s="13"/>
      <c r="M135" s="13"/>
      <c r="N135" s="13"/>
      <c r="O135" s="13"/>
      <c r="P135" s="13"/>
      <c r="Q135" s="13"/>
    </row>
    <row r="136" spans="1:17" s="57" customFormat="1" x14ac:dyDescent="0.2">
      <c r="A136" s="13"/>
      <c r="B136" s="13"/>
      <c r="C136" s="2"/>
      <c r="D136" s="2"/>
      <c r="E136" s="2"/>
      <c r="F136" s="2"/>
      <c r="G136" s="2"/>
      <c r="H136" s="2"/>
      <c r="I136" s="2"/>
      <c r="J136" s="13"/>
      <c r="K136" s="13"/>
      <c r="L136" s="13"/>
      <c r="M136" s="13"/>
      <c r="N136" s="13"/>
      <c r="O136" s="13"/>
      <c r="P136" s="13"/>
      <c r="Q136" s="13"/>
    </row>
    <row r="137" spans="1:17" s="57" customFormat="1" x14ac:dyDescent="0.2">
      <c r="A137" s="13"/>
      <c r="B137" s="13"/>
      <c r="C137" s="2"/>
      <c r="D137" s="2"/>
      <c r="E137" s="2"/>
      <c r="F137" s="2"/>
      <c r="G137" s="2"/>
      <c r="H137" s="2"/>
      <c r="I137" s="2"/>
      <c r="J137" s="13"/>
      <c r="K137" s="13"/>
      <c r="L137" s="13"/>
      <c r="M137" s="13"/>
      <c r="N137" s="13"/>
      <c r="O137" s="13"/>
      <c r="P137" s="13"/>
      <c r="Q137" s="13"/>
    </row>
    <row r="138" spans="1:17" s="57" customFormat="1" x14ac:dyDescent="0.2">
      <c r="A138" s="13"/>
      <c r="B138" s="13"/>
      <c r="C138" s="2"/>
      <c r="D138" s="2"/>
      <c r="E138" s="2"/>
      <c r="F138" s="2"/>
      <c r="G138" s="2"/>
      <c r="H138" s="2"/>
      <c r="I138" s="2"/>
      <c r="J138" s="13"/>
      <c r="K138" s="13"/>
      <c r="L138" s="13"/>
      <c r="M138" s="13"/>
      <c r="N138" s="13"/>
      <c r="O138" s="13"/>
      <c r="P138" s="13"/>
      <c r="Q138" s="13"/>
    </row>
    <row r="139" spans="1:17" s="57" customFormat="1" x14ac:dyDescent="0.2">
      <c r="A139" s="13"/>
      <c r="B139" s="13"/>
      <c r="C139" s="2"/>
      <c r="D139" s="2"/>
      <c r="E139" s="2"/>
      <c r="F139" s="2"/>
      <c r="G139" s="2"/>
      <c r="H139" s="2"/>
      <c r="I139" s="2"/>
      <c r="J139" s="13"/>
      <c r="K139" s="13"/>
      <c r="L139" s="13"/>
      <c r="M139" s="13"/>
      <c r="N139" s="13"/>
      <c r="O139" s="13"/>
      <c r="P139" s="13"/>
      <c r="Q139" s="13"/>
    </row>
    <row r="140" spans="1:17" s="57" customFormat="1" x14ac:dyDescent="0.2">
      <c r="A140" s="13"/>
      <c r="B140" s="13"/>
      <c r="C140" s="2"/>
      <c r="D140" s="2"/>
      <c r="E140" s="2"/>
      <c r="F140" s="2"/>
      <c r="G140" s="2"/>
      <c r="H140" s="2"/>
      <c r="I140" s="2"/>
      <c r="J140" s="13"/>
      <c r="K140" s="13"/>
      <c r="L140" s="13"/>
      <c r="M140" s="13"/>
      <c r="N140" s="13"/>
      <c r="O140" s="13"/>
      <c r="P140" s="13"/>
      <c r="Q140" s="13"/>
    </row>
    <row r="141" spans="1:17" s="57" customFormat="1" x14ac:dyDescent="0.2">
      <c r="A141" s="13"/>
      <c r="B141" s="13"/>
      <c r="C141" s="2"/>
      <c r="D141" s="2"/>
      <c r="E141" s="2"/>
      <c r="F141" s="2"/>
      <c r="G141" s="2"/>
      <c r="H141" s="2"/>
      <c r="I141" s="2"/>
      <c r="J141" s="13"/>
      <c r="K141" s="13"/>
      <c r="L141" s="13"/>
      <c r="M141" s="13"/>
      <c r="N141" s="13"/>
      <c r="O141" s="13"/>
      <c r="P141" s="13"/>
      <c r="Q141" s="13"/>
    </row>
    <row r="142" spans="1:17" s="57" customFormat="1" x14ac:dyDescent="0.2">
      <c r="A142" s="13"/>
      <c r="B142" s="13"/>
      <c r="C142" s="2"/>
      <c r="D142" s="2"/>
      <c r="E142" s="2"/>
      <c r="F142" s="2"/>
      <c r="G142" s="2"/>
      <c r="H142" s="2"/>
      <c r="I142" s="2"/>
      <c r="J142" s="13"/>
      <c r="K142" s="13"/>
      <c r="L142" s="13"/>
      <c r="M142" s="13"/>
      <c r="N142" s="13"/>
      <c r="O142" s="13"/>
      <c r="P142" s="13"/>
      <c r="Q142" s="13"/>
    </row>
    <row r="143" spans="1:17" s="57" customFormat="1" x14ac:dyDescent="0.2">
      <c r="A143" s="13"/>
      <c r="B143" s="13"/>
      <c r="C143" s="2"/>
      <c r="D143" s="2"/>
      <c r="E143" s="2"/>
      <c r="F143" s="2"/>
      <c r="G143" s="2"/>
      <c r="H143" s="2"/>
      <c r="I143" s="2"/>
      <c r="J143" s="13"/>
      <c r="K143" s="13"/>
      <c r="L143" s="13"/>
      <c r="M143" s="13"/>
      <c r="N143" s="13"/>
      <c r="O143" s="13"/>
      <c r="P143" s="13"/>
      <c r="Q143" s="13"/>
    </row>
    <row r="144" spans="1:17" s="57" customFormat="1" x14ac:dyDescent="0.2">
      <c r="A144" s="13"/>
      <c r="B144" s="13"/>
      <c r="C144" s="2"/>
      <c r="D144" s="2"/>
      <c r="E144" s="2"/>
      <c r="F144" s="2"/>
      <c r="G144" s="2"/>
      <c r="H144" s="2"/>
      <c r="I144" s="2"/>
      <c r="J144" s="13"/>
      <c r="K144" s="13"/>
      <c r="L144" s="13"/>
      <c r="M144" s="13"/>
      <c r="N144" s="13"/>
      <c r="O144" s="13"/>
      <c r="P144" s="13"/>
      <c r="Q144" s="13"/>
    </row>
    <row r="145" spans="1:17" s="57" customFormat="1" x14ac:dyDescent="0.2">
      <c r="A145" s="13"/>
      <c r="B145" s="13"/>
      <c r="C145" s="2"/>
      <c r="D145" s="2"/>
      <c r="E145" s="2"/>
      <c r="F145" s="2"/>
      <c r="G145" s="2"/>
      <c r="H145" s="2"/>
      <c r="I145" s="2"/>
      <c r="J145" s="13"/>
      <c r="K145" s="13"/>
      <c r="L145" s="13"/>
      <c r="M145" s="13"/>
      <c r="N145" s="13"/>
      <c r="O145" s="13"/>
      <c r="P145" s="13"/>
      <c r="Q145" s="13"/>
    </row>
    <row r="146" spans="1:17" s="57" customFormat="1" x14ac:dyDescent="0.2">
      <c r="A146" s="13"/>
      <c r="B146" s="13"/>
      <c r="C146" s="2"/>
      <c r="D146" s="2"/>
      <c r="E146" s="2"/>
      <c r="F146" s="2"/>
      <c r="G146" s="2"/>
      <c r="H146" s="2"/>
      <c r="I146" s="2"/>
      <c r="J146" s="13"/>
      <c r="K146" s="13"/>
      <c r="L146" s="13"/>
      <c r="M146" s="13"/>
      <c r="N146" s="13"/>
      <c r="O146" s="13"/>
      <c r="P146" s="13"/>
      <c r="Q146" s="13"/>
    </row>
    <row r="147" spans="1:17" s="57" customFormat="1" x14ac:dyDescent="0.2">
      <c r="A147" s="13"/>
      <c r="B147" s="13"/>
      <c r="C147" s="2"/>
      <c r="D147" s="2"/>
      <c r="E147" s="2"/>
      <c r="F147" s="2"/>
      <c r="G147" s="2"/>
      <c r="H147" s="2"/>
      <c r="I147" s="2"/>
      <c r="J147" s="13"/>
      <c r="K147" s="13"/>
      <c r="L147" s="13"/>
      <c r="M147" s="13"/>
      <c r="N147" s="13"/>
      <c r="O147" s="13"/>
      <c r="P147" s="13"/>
      <c r="Q147" s="13"/>
    </row>
    <row r="148" spans="1:17" s="57" customFormat="1" x14ac:dyDescent="0.2">
      <c r="A148" s="13"/>
      <c r="B148" s="13"/>
      <c r="C148" s="2"/>
      <c r="D148" s="2"/>
      <c r="E148" s="2"/>
      <c r="F148" s="2"/>
      <c r="G148" s="2"/>
      <c r="H148" s="2"/>
      <c r="I148" s="2"/>
      <c r="J148" s="13"/>
      <c r="K148" s="13"/>
      <c r="L148" s="13"/>
      <c r="M148" s="13"/>
      <c r="N148" s="13"/>
      <c r="O148" s="13"/>
      <c r="P148" s="13"/>
      <c r="Q148" s="13"/>
    </row>
    <row r="149" spans="1:17" s="57" customFormat="1" x14ac:dyDescent="0.2">
      <c r="A149" s="13"/>
      <c r="B149" s="13"/>
      <c r="C149" s="2"/>
      <c r="D149" s="2"/>
      <c r="E149" s="2"/>
      <c r="F149" s="2"/>
      <c r="G149" s="2"/>
      <c r="H149" s="2"/>
      <c r="I149" s="2"/>
      <c r="J149" s="13"/>
      <c r="K149" s="13"/>
      <c r="L149" s="13"/>
      <c r="M149" s="13"/>
      <c r="N149" s="13"/>
      <c r="O149" s="13"/>
      <c r="P149" s="13"/>
      <c r="Q149" s="13"/>
    </row>
    <row r="150" spans="1:17" s="57" customFormat="1" x14ac:dyDescent="0.2">
      <c r="A150" s="13"/>
      <c r="B150" s="13"/>
      <c r="C150" s="2"/>
      <c r="D150" s="2"/>
      <c r="E150" s="2"/>
      <c r="F150" s="2"/>
      <c r="G150" s="2"/>
      <c r="H150" s="2"/>
      <c r="I150" s="2"/>
      <c r="J150" s="13"/>
      <c r="K150" s="13"/>
      <c r="L150" s="13"/>
      <c r="M150" s="13"/>
      <c r="N150" s="13"/>
      <c r="O150" s="13"/>
      <c r="P150" s="13"/>
      <c r="Q150" s="13"/>
    </row>
    <row r="151" spans="1:17" s="57" customFormat="1" x14ac:dyDescent="0.2">
      <c r="A151" s="13"/>
      <c r="B151" s="13"/>
      <c r="C151" s="2"/>
      <c r="D151" s="2"/>
      <c r="E151" s="2"/>
      <c r="F151" s="2"/>
      <c r="G151" s="2"/>
      <c r="H151" s="2"/>
      <c r="I151" s="2"/>
      <c r="J151" s="13"/>
      <c r="K151" s="13"/>
      <c r="L151" s="13"/>
      <c r="M151" s="13"/>
      <c r="N151" s="13"/>
      <c r="O151" s="13"/>
      <c r="P151" s="13"/>
      <c r="Q151" s="13"/>
    </row>
    <row r="152" spans="1:17" s="57" customFormat="1" x14ac:dyDescent="0.2">
      <c r="A152" s="13"/>
      <c r="B152" s="13"/>
      <c r="C152" s="2"/>
      <c r="D152" s="2"/>
      <c r="E152" s="2"/>
      <c r="F152" s="2"/>
      <c r="G152" s="2"/>
      <c r="H152" s="2"/>
      <c r="I152" s="2"/>
      <c r="J152" s="13"/>
      <c r="K152" s="13"/>
      <c r="L152" s="13"/>
      <c r="M152" s="13"/>
      <c r="N152" s="13"/>
      <c r="O152" s="13"/>
      <c r="P152" s="13"/>
      <c r="Q152" s="13"/>
    </row>
    <row r="153" spans="1:17" s="57" customFormat="1" x14ac:dyDescent="0.2">
      <c r="A153" s="13"/>
      <c r="B153" s="13"/>
      <c r="C153" s="2"/>
      <c r="D153" s="2"/>
      <c r="E153" s="2"/>
      <c r="F153" s="2"/>
      <c r="G153" s="2"/>
      <c r="H153" s="2"/>
      <c r="I153" s="2"/>
      <c r="J153" s="13"/>
      <c r="K153" s="13"/>
      <c r="L153" s="13"/>
      <c r="M153" s="13"/>
      <c r="N153" s="13"/>
      <c r="O153" s="13"/>
      <c r="P153" s="13"/>
      <c r="Q153" s="13"/>
    </row>
    <row r="154" spans="1:17" s="57" customFormat="1" x14ac:dyDescent="0.2">
      <c r="A154" s="13"/>
      <c r="B154" s="13"/>
      <c r="C154" s="2"/>
      <c r="D154" s="2"/>
      <c r="E154" s="2"/>
      <c r="F154" s="2"/>
      <c r="G154" s="2"/>
      <c r="H154" s="2"/>
      <c r="I154" s="2"/>
      <c r="J154" s="13"/>
      <c r="K154" s="13"/>
      <c r="L154" s="13"/>
      <c r="M154" s="13"/>
      <c r="N154" s="13"/>
      <c r="O154" s="13"/>
      <c r="P154" s="13"/>
      <c r="Q154" s="13"/>
    </row>
    <row r="155" spans="1:17" s="57" customFormat="1" x14ac:dyDescent="0.2">
      <c r="A155" s="13"/>
      <c r="B155" s="13"/>
      <c r="C155" s="2"/>
      <c r="D155" s="2"/>
      <c r="E155" s="2"/>
      <c r="F155" s="2"/>
      <c r="G155" s="2"/>
      <c r="H155" s="2"/>
      <c r="I155" s="2"/>
      <c r="J155" s="13"/>
      <c r="K155" s="13"/>
      <c r="L155" s="13"/>
      <c r="M155" s="13"/>
      <c r="N155" s="13"/>
      <c r="O155" s="13"/>
      <c r="P155" s="13"/>
      <c r="Q155" s="13"/>
    </row>
    <row r="156" spans="1:17" s="57" customFormat="1" x14ac:dyDescent="0.2">
      <c r="A156" s="13"/>
      <c r="B156" s="13"/>
      <c r="C156" s="2"/>
      <c r="D156" s="2"/>
      <c r="E156" s="2"/>
      <c r="F156" s="2"/>
      <c r="G156" s="2"/>
      <c r="H156" s="2"/>
      <c r="I156" s="2"/>
      <c r="J156" s="13"/>
      <c r="K156" s="13"/>
      <c r="L156" s="13"/>
      <c r="M156" s="13"/>
      <c r="N156" s="13"/>
      <c r="O156" s="13"/>
      <c r="P156" s="13"/>
      <c r="Q156" s="13"/>
    </row>
    <row r="157" spans="1:17" s="57" customFormat="1" x14ac:dyDescent="0.2">
      <c r="A157" s="13"/>
      <c r="B157" s="13"/>
      <c r="C157" s="2"/>
      <c r="D157" s="2"/>
      <c r="E157" s="2"/>
      <c r="F157" s="2"/>
      <c r="G157" s="2"/>
      <c r="H157" s="2"/>
      <c r="I157" s="2"/>
      <c r="J157" s="13"/>
      <c r="K157" s="13"/>
      <c r="L157" s="13"/>
      <c r="M157" s="13"/>
      <c r="N157" s="13"/>
      <c r="O157" s="13"/>
      <c r="P157" s="13"/>
      <c r="Q157" s="13"/>
    </row>
    <row r="158" spans="1:17" s="57" customFormat="1" x14ac:dyDescent="0.2">
      <c r="A158" s="13"/>
      <c r="B158" s="13"/>
      <c r="C158" s="2"/>
      <c r="D158" s="2"/>
      <c r="E158" s="2"/>
      <c r="F158" s="2"/>
      <c r="G158" s="2"/>
      <c r="H158" s="2"/>
      <c r="I158" s="2"/>
      <c r="J158" s="13"/>
      <c r="K158" s="13"/>
      <c r="L158" s="13"/>
      <c r="M158" s="13"/>
      <c r="N158" s="13"/>
      <c r="O158" s="13"/>
      <c r="P158" s="13"/>
      <c r="Q158" s="13"/>
    </row>
    <row r="159" spans="1:17" s="57" customFormat="1" x14ac:dyDescent="0.2">
      <c r="A159" s="13"/>
      <c r="B159" s="13"/>
      <c r="C159" s="2"/>
      <c r="D159" s="2"/>
      <c r="E159" s="2"/>
      <c r="F159" s="2"/>
      <c r="G159" s="2"/>
      <c r="H159" s="2"/>
      <c r="I159" s="2"/>
      <c r="J159" s="13"/>
      <c r="K159" s="13"/>
      <c r="L159" s="13"/>
      <c r="M159" s="13"/>
      <c r="N159" s="13"/>
      <c r="O159" s="13"/>
      <c r="P159" s="13"/>
      <c r="Q159" s="13"/>
    </row>
    <row r="160" spans="1:17" s="57" customFormat="1" x14ac:dyDescent="0.2">
      <c r="A160" s="13"/>
      <c r="B160" s="13"/>
      <c r="C160" s="2"/>
      <c r="D160" s="2"/>
      <c r="E160" s="2"/>
      <c r="F160" s="2"/>
      <c r="G160" s="2"/>
      <c r="H160" s="2"/>
      <c r="I160" s="2"/>
      <c r="J160" s="13"/>
      <c r="K160" s="13"/>
      <c r="L160" s="13"/>
      <c r="M160" s="13"/>
      <c r="N160" s="13"/>
      <c r="O160" s="13"/>
      <c r="P160" s="13"/>
      <c r="Q160" s="13"/>
    </row>
    <row r="161" spans="1:17" s="57" customFormat="1" x14ac:dyDescent="0.2">
      <c r="A161" s="13"/>
      <c r="B161" s="13"/>
      <c r="C161" s="2"/>
      <c r="D161" s="2"/>
      <c r="E161" s="2"/>
      <c r="F161" s="2"/>
      <c r="G161" s="2"/>
      <c r="H161" s="2"/>
      <c r="I161" s="2"/>
      <c r="J161" s="13"/>
      <c r="K161" s="13"/>
      <c r="L161" s="13"/>
      <c r="M161" s="13"/>
      <c r="N161" s="13"/>
      <c r="O161" s="13"/>
      <c r="P161" s="13"/>
      <c r="Q161" s="13"/>
    </row>
    <row r="162" spans="1:17" s="57" customFormat="1" x14ac:dyDescent="0.2">
      <c r="A162" s="13"/>
      <c r="B162" s="13"/>
      <c r="C162" s="2"/>
      <c r="D162" s="2"/>
      <c r="E162" s="2"/>
      <c r="F162" s="2"/>
      <c r="G162" s="2"/>
      <c r="H162" s="2"/>
      <c r="I162" s="2"/>
      <c r="J162" s="13"/>
      <c r="K162" s="13"/>
      <c r="L162" s="13"/>
      <c r="M162" s="13"/>
      <c r="N162" s="13"/>
      <c r="O162" s="13"/>
      <c r="P162" s="13"/>
      <c r="Q162" s="13"/>
    </row>
    <row r="163" spans="1:17" s="57" customFormat="1" x14ac:dyDescent="0.2">
      <c r="A163" s="13"/>
      <c r="B163" s="13"/>
      <c r="C163" s="2"/>
      <c r="D163" s="2"/>
      <c r="E163" s="2"/>
      <c r="F163" s="2"/>
      <c r="G163" s="2"/>
      <c r="H163" s="2"/>
      <c r="I163" s="2"/>
      <c r="J163" s="13"/>
      <c r="K163" s="13"/>
      <c r="L163" s="13"/>
      <c r="M163" s="13"/>
      <c r="N163" s="13"/>
      <c r="O163" s="13"/>
      <c r="P163" s="13"/>
      <c r="Q163" s="13"/>
    </row>
    <row r="164" spans="1:17" s="57" customFormat="1" x14ac:dyDescent="0.2">
      <c r="A164" s="13"/>
      <c r="B164" s="13"/>
      <c r="C164" s="2"/>
      <c r="D164" s="2"/>
      <c r="E164" s="2"/>
      <c r="F164" s="2"/>
      <c r="G164" s="2"/>
      <c r="H164" s="2"/>
      <c r="I164" s="2"/>
      <c r="J164" s="13"/>
      <c r="K164" s="13"/>
      <c r="L164" s="13"/>
      <c r="M164" s="13"/>
      <c r="N164" s="13"/>
      <c r="O164" s="13"/>
      <c r="P164" s="13"/>
      <c r="Q164" s="13"/>
    </row>
    <row r="165" spans="1:17" s="57" customFormat="1" x14ac:dyDescent="0.2">
      <c r="A165" s="13"/>
      <c r="B165" s="13"/>
      <c r="C165" s="2"/>
      <c r="D165" s="2"/>
      <c r="E165" s="2"/>
      <c r="F165" s="2"/>
      <c r="G165" s="2"/>
      <c r="H165" s="2"/>
      <c r="I165" s="2"/>
      <c r="J165" s="13"/>
      <c r="K165" s="13"/>
      <c r="L165" s="13"/>
      <c r="M165" s="13"/>
      <c r="N165" s="13"/>
      <c r="O165" s="13"/>
      <c r="P165" s="13"/>
      <c r="Q165" s="13"/>
    </row>
    <row r="166" spans="1:17" s="57" customFormat="1" x14ac:dyDescent="0.2">
      <c r="A166" s="13"/>
      <c r="B166" s="13"/>
      <c r="C166" s="2"/>
      <c r="D166" s="2"/>
      <c r="E166" s="2"/>
      <c r="F166" s="2"/>
      <c r="G166" s="2"/>
      <c r="H166" s="2"/>
      <c r="I166" s="2"/>
      <c r="J166" s="13"/>
      <c r="K166" s="13"/>
      <c r="L166" s="13"/>
      <c r="M166" s="13"/>
      <c r="N166" s="13"/>
      <c r="O166" s="13"/>
      <c r="P166" s="13"/>
      <c r="Q166" s="13"/>
    </row>
    <row r="167" spans="1:17" s="57" customFormat="1" x14ac:dyDescent="0.2">
      <c r="A167" s="13"/>
      <c r="B167" s="13"/>
      <c r="C167" s="2"/>
      <c r="D167" s="2"/>
      <c r="E167" s="2"/>
      <c r="F167" s="2"/>
      <c r="G167" s="2"/>
      <c r="H167" s="2"/>
      <c r="I167" s="2"/>
      <c r="J167" s="13"/>
      <c r="K167" s="13"/>
      <c r="L167" s="13"/>
      <c r="M167" s="13"/>
      <c r="N167" s="13"/>
      <c r="O167" s="13"/>
      <c r="P167" s="13"/>
      <c r="Q167" s="13"/>
    </row>
    <row r="168" spans="1:17" s="57" customFormat="1" x14ac:dyDescent="0.2">
      <c r="A168" s="13"/>
      <c r="B168" s="13"/>
      <c r="C168" s="2"/>
      <c r="D168" s="2"/>
      <c r="E168" s="2"/>
      <c r="F168" s="2"/>
      <c r="G168" s="2"/>
      <c r="H168" s="2"/>
      <c r="I168" s="2"/>
      <c r="J168" s="13"/>
      <c r="K168" s="13"/>
      <c r="L168" s="13"/>
      <c r="M168" s="13"/>
      <c r="N168" s="13"/>
      <c r="O168" s="13"/>
      <c r="P168" s="13"/>
      <c r="Q168" s="13"/>
    </row>
    <row r="169" spans="1:17" s="57" customFormat="1" x14ac:dyDescent="0.2">
      <c r="A169" s="13"/>
      <c r="B169" s="13"/>
      <c r="C169" s="2"/>
      <c r="D169" s="2"/>
      <c r="E169" s="2"/>
      <c r="F169" s="2"/>
      <c r="G169" s="2"/>
      <c r="H169" s="2"/>
      <c r="I169" s="2"/>
      <c r="J169" s="13"/>
      <c r="K169" s="13"/>
      <c r="L169" s="13"/>
      <c r="M169" s="13"/>
      <c r="N169" s="13"/>
      <c r="O169" s="13"/>
      <c r="P169" s="13"/>
      <c r="Q169" s="13"/>
    </row>
    <row r="170" spans="1:17" s="57" customFormat="1" x14ac:dyDescent="0.2">
      <c r="A170" s="13"/>
      <c r="B170" s="13"/>
      <c r="C170" s="2"/>
      <c r="D170" s="2"/>
      <c r="E170" s="2"/>
      <c r="F170" s="2"/>
      <c r="G170" s="2"/>
      <c r="H170" s="2"/>
      <c r="I170" s="2"/>
      <c r="J170" s="13"/>
      <c r="K170" s="13"/>
      <c r="L170" s="13"/>
      <c r="M170" s="13"/>
      <c r="N170" s="13"/>
      <c r="O170" s="13"/>
      <c r="P170" s="13"/>
      <c r="Q170" s="13"/>
    </row>
    <row r="171" spans="1:17" s="57" customFormat="1" x14ac:dyDescent="0.2">
      <c r="A171" s="13"/>
      <c r="B171" s="13"/>
      <c r="C171" s="2"/>
      <c r="D171" s="2"/>
      <c r="E171" s="2"/>
      <c r="F171" s="2"/>
      <c r="G171" s="2"/>
      <c r="H171" s="2"/>
      <c r="I171" s="2"/>
      <c r="J171" s="13"/>
      <c r="K171" s="13"/>
      <c r="L171" s="13"/>
      <c r="M171" s="13"/>
      <c r="N171" s="13"/>
      <c r="O171" s="13"/>
      <c r="P171" s="13"/>
      <c r="Q171" s="13"/>
    </row>
    <row r="172" spans="1:17" s="57" customFormat="1" x14ac:dyDescent="0.2">
      <c r="A172" s="13"/>
      <c r="B172" s="13"/>
      <c r="C172" s="2"/>
      <c r="D172" s="2"/>
      <c r="E172" s="2"/>
      <c r="F172" s="2"/>
      <c r="G172" s="2"/>
      <c r="H172" s="2"/>
      <c r="I172" s="2"/>
      <c r="J172" s="13"/>
      <c r="K172" s="13"/>
      <c r="L172" s="13"/>
      <c r="M172" s="13"/>
      <c r="N172" s="13"/>
      <c r="O172" s="13"/>
      <c r="P172" s="13"/>
      <c r="Q172" s="13"/>
    </row>
    <row r="173" spans="1:17" s="57" customFormat="1" x14ac:dyDescent="0.2">
      <c r="A173" s="13"/>
      <c r="B173" s="13"/>
      <c r="C173" s="2"/>
      <c r="D173" s="2"/>
      <c r="E173" s="2"/>
      <c r="F173" s="2"/>
      <c r="G173" s="2"/>
      <c r="H173" s="2"/>
      <c r="I173" s="2"/>
      <c r="J173" s="13"/>
      <c r="K173" s="13"/>
      <c r="L173" s="13"/>
      <c r="M173" s="13"/>
      <c r="N173" s="13"/>
      <c r="O173" s="13"/>
      <c r="P173" s="13"/>
      <c r="Q173" s="13"/>
    </row>
    <row r="174" spans="1:17" s="57" customFormat="1" x14ac:dyDescent="0.2">
      <c r="A174" s="13"/>
      <c r="B174" s="13"/>
      <c r="C174" s="2"/>
      <c r="D174" s="2"/>
      <c r="E174" s="2"/>
      <c r="F174" s="2"/>
      <c r="G174" s="2"/>
      <c r="H174" s="2"/>
      <c r="I174" s="2"/>
      <c r="J174" s="13"/>
      <c r="K174" s="13"/>
      <c r="L174" s="13"/>
      <c r="M174" s="13"/>
      <c r="N174" s="13"/>
      <c r="O174" s="13"/>
      <c r="P174" s="13"/>
      <c r="Q174" s="13"/>
    </row>
    <row r="175" spans="1:17" s="57" customFormat="1" x14ac:dyDescent="0.2">
      <c r="A175" s="13"/>
      <c r="B175" s="13"/>
      <c r="C175" s="2"/>
      <c r="D175" s="2"/>
      <c r="E175" s="2"/>
      <c r="F175" s="2"/>
      <c r="G175" s="2"/>
      <c r="H175" s="2"/>
      <c r="I175" s="2"/>
      <c r="J175" s="13"/>
      <c r="K175" s="13"/>
      <c r="L175" s="13"/>
      <c r="M175" s="13"/>
      <c r="N175" s="13"/>
      <c r="O175" s="13"/>
      <c r="P175" s="13"/>
      <c r="Q175" s="13"/>
    </row>
    <row r="176" spans="1:17" s="57" customFormat="1" x14ac:dyDescent="0.2">
      <c r="A176" s="13"/>
      <c r="B176" s="13"/>
      <c r="C176" s="2"/>
      <c r="D176" s="2"/>
      <c r="E176" s="2"/>
      <c r="F176" s="2"/>
      <c r="G176" s="2"/>
      <c r="H176" s="2"/>
      <c r="I176" s="2"/>
      <c r="J176" s="13"/>
      <c r="K176" s="13"/>
      <c r="L176" s="13"/>
      <c r="M176" s="13"/>
      <c r="N176" s="13"/>
      <c r="O176" s="13"/>
      <c r="P176" s="13"/>
      <c r="Q176" s="13"/>
    </row>
    <row r="177" spans="1:17" s="57" customFormat="1" x14ac:dyDescent="0.2">
      <c r="A177" s="13"/>
      <c r="B177" s="13"/>
      <c r="C177" s="2"/>
      <c r="D177" s="2"/>
      <c r="E177" s="2"/>
      <c r="F177" s="2"/>
      <c r="G177" s="2"/>
      <c r="H177" s="2"/>
      <c r="I177" s="2"/>
      <c r="J177" s="13"/>
      <c r="K177" s="13"/>
      <c r="L177" s="13"/>
      <c r="M177" s="13"/>
      <c r="N177" s="13"/>
      <c r="O177" s="13"/>
      <c r="P177" s="13"/>
      <c r="Q177" s="13"/>
    </row>
    <row r="178" spans="1:17" s="57" customFormat="1" x14ac:dyDescent="0.2">
      <c r="A178" s="13"/>
      <c r="B178" s="13"/>
      <c r="C178" s="2"/>
      <c r="D178" s="2"/>
      <c r="E178" s="2"/>
      <c r="F178" s="2"/>
      <c r="G178" s="2"/>
      <c r="H178" s="2"/>
      <c r="I178" s="2"/>
      <c r="J178" s="13"/>
      <c r="K178" s="13"/>
      <c r="L178" s="13"/>
      <c r="M178" s="13"/>
      <c r="N178" s="13"/>
      <c r="O178" s="13"/>
      <c r="P178" s="13"/>
      <c r="Q178" s="13"/>
    </row>
    <row r="179" spans="1:17" s="57" customFormat="1" x14ac:dyDescent="0.2">
      <c r="A179" s="13"/>
      <c r="B179" s="13"/>
      <c r="C179" s="2"/>
      <c r="D179" s="2"/>
      <c r="E179" s="2"/>
      <c r="F179" s="2"/>
      <c r="G179" s="2"/>
      <c r="H179" s="2"/>
      <c r="I179" s="2"/>
      <c r="J179" s="13"/>
      <c r="K179" s="13"/>
      <c r="L179" s="13"/>
      <c r="M179" s="13"/>
      <c r="N179" s="13"/>
      <c r="O179" s="13"/>
      <c r="P179" s="13"/>
      <c r="Q179" s="13"/>
    </row>
    <row r="180" spans="1:17" s="57" customFormat="1" x14ac:dyDescent="0.2">
      <c r="A180" s="13"/>
      <c r="B180" s="13"/>
      <c r="C180" s="2"/>
      <c r="D180" s="2"/>
      <c r="E180" s="2"/>
      <c r="F180" s="2"/>
      <c r="G180" s="2"/>
      <c r="H180" s="2"/>
      <c r="I180" s="2"/>
      <c r="J180" s="13"/>
      <c r="K180" s="13"/>
      <c r="L180" s="13"/>
      <c r="M180" s="13"/>
      <c r="N180" s="13"/>
      <c r="O180" s="13"/>
      <c r="P180" s="13"/>
      <c r="Q180" s="13"/>
    </row>
    <row r="181" spans="1:17" s="57" customFormat="1" x14ac:dyDescent="0.2">
      <c r="A181" s="13"/>
      <c r="B181" s="13"/>
      <c r="C181" s="2"/>
      <c r="D181" s="2"/>
      <c r="E181" s="2"/>
      <c r="F181" s="2"/>
      <c r="G181" s="2"/>
      <c r="H181" s="2"/>
      <c r="I181" s="2"/>
      <c r="J181" s="13"/>
      <c r="K181" s="13"/>
      <c r="L181" s="13"/>
      <c r="M181" s="13"/>
      <c r="N181" s="13"/>
      <c r="O181" s="13"/>
      <c r="P181" s="13"/>
      <c r="Q181" s="13"/>
    </row>
    <row r="182" spans="1:17" s="57" customFormat="1" x14ac:dyDescent="0.2">
      <c r="A182" s="13"/>
      <c r="B182" s="13"/>
      <c r="C182" s="2"/>
      <c r="D182" s="2"/>
      <c r="E182" s="2"/>
      <c r="F182" s="2"/>
      <c r="G182" s="2"/>
      <c r="H182" s="2"/>
      <c r="I182" s="2"/>
      <c r="J182" s="13"/>
      <c r="K182" s="13"/>
      <c r="L182" s="13"/>
      <c r="M182" s="13"/>
      <c r="N182" s="13"/>
      <c r="O182" s="13"/>
      <c r="P182" s="13"/>
      <c r="Q182" s="13"/>
    </row>
    <row r="183" spans="1:17" s="57" customFormat="1" x14ac:dyDescent="0.2">
      <c r="A183" s="13"/>
      <c r="B183" s="13"/>
      <c r="C183" s="2"/>
      <c r="D183" s="2"/>
      <c r="E183" s="2"/>
      <c r="F183" s="2"/>
      <c r="G183" s="2"/>
      <c r="H183" s="2"/>
      <c r="I183" s="2"/>
      <c r="J183" s="13"/>
      <c r="K183" s="13"/>
      <c r="L183" s="13"/>
      <c r="M183" s="13"/>
      <c r="N183" s="13"/>
      <c r="O183" s="13"/>
      <c r="P183" s="13"/>
      <c r="Q183" s="13"/>
    </row>
    <row r="184" spans="1:17" s="57" customFormat="1" x14ac:dyDescent="0.2">
      <c r="A184" s="13"/>
      <c r="B184" s="13"/>
      <c r="C184" s="2"/>
      <c r="D184" s="2"/>
      <c r="E184" s="2"/>
      <c r="F184" s="2"/>
      <c r="G184" s="2"/>
      <c r="H184" s="2"/>
      <c r="I184" s="2"/>
      <c r="J184" s="13"/>
      <c r="K184" s="13"/>
      <c r="L184" s="13"/>
      <c r="M184" s="13"/>
      <c r="N184" s="13"/>
      <c r="O184" s="13"/>
      <c r="P184" s="13"/>
      <c r="Q184" s="13"/>
    </row>
    <row r="185" spans="1:17" s="57" customFormat="1" x14ac:dyDescent="0.2">
      <c r="A185" s="13"/>
      <c r="B185" s="13"/>
      <c r="C185" s="2"/>
      <c r="D185" s="2"/>
      <c r="E185" s="2"/>
      <c r="F185" s="2"/>
      <c r="G185" s="2"/>
      <c r="H185" s="2"/>
      <c r="I185" s="2"/>
      <c r="J185" s="13"/>
      <c r="K185" s="13"/>
      <c r="L185" s="13"/>
      <c r="M185" s="13"/>
      <c r="N185" s="13"/>
      <c r="O185" s="13"/>
      <c r="P185" s="13"/>
      <c r="Q185" s="13"/>
    </row>
    <row r="186" spans="1:17" s="57" customFormat="1" x14ac:dyDescent="0.2">
      <c r="A186" s="13"/>
      <c r="B186" s="13"/>
      <c r="C186" s="2"/>
      <c r="D186" s="2"/>
      <c r="E186" s="2"/>
      <c r="F186" s="2"/>
      <c r="G186" s="2"/>
      <c r="H186" s="2"/>
      <c r="I186" s="2"/>
      <c r="J186" s="13"/>
      <c r="K186" s="13"/>
      <c r="L186" s="13"/>
      <c r="M186" s="13"/>
      <c r="N186" s="13"/>
      <c r="O186" s="13"/>
      <c r="P186" s="13"/>
      <c r="Q186" s="13"/>
    </row>
    <row r="187" spans="1:17" s="57" customFormat="1" x14ac:dyDescent="0.2">
      <c r="A187" s="13"/>
      <c r="B187" s="13"/>
      <c r="C187" s="2"/>
      <c r="D187" s="2"/>
      <c r="E187" s="2"/>
      <c r="F187" s="2"/>
      <c r="G187" s="2"/>
      <c r="H187" s="2"/>
      <c r="I187" s="2"/>
      <c r="J187" s="13"/>
      <c r="K187" s="13"/>
      <c r="L187" s="13"/>
      <c r="M187" s="13"/>
      <c r="N187" s="13"/>
      <c r="O187" s="13"/>
      <c r="P187" s="13"/>
      <c r="Q187" s="13"/>
    </row>
    <row r="188" spans="1:17" s="57" customFormat="1" x14ac:dyDescent="0.2">
      <c r="A188" s="13"/>
      <c r="B188" s="13"/>
      <c r="C188" s="2"/>
      <c r="D188" s="2"/>
      <c r="E188" s="2"/>
      <c r="F188" s="2"/>
      <c r="G188" s="2"/>
      <c r="H188" s="2"/>
      <c r="I188" s="2"/>
      <c r="J188" s="13"/>
      <c r="K188" s="13"/>
      <c r="L188" s="13"/>
      <c r="M188" s="13"/>
      <c r="N188" s="13"/>
      <c r="O188" s="13"/>
      <c r="P188" s="13"/>
      <c r="Q188" s="13"/>
    </row>
    <row r="189" spans="1:17" s="57" customFormat="1" x14ac:dyDescent="0.2">
      <c r="A189" s="13"/>
      <c r="B189" s="13"/>
      <c r="C189" s="2"/>
      <c r="D189" s="2"/>
      <c r="E189" s="2"/>
      <c r="F189" s="2"/>
      <c r="G189" s="2"/>
      <c r="H189" s="2"/>
      <c r="I189" s="2"/>
      <c r="J189" s="13"/>
      <c r="K189" s="13"/>
      <c r="L189" s="13"/>
      <c r="M189" s="13"/>
      <c r="N189" s="13"/>
      <c r="O189" s="13"/>
      <c r="P189" s="13"/>
      <c r="Q189" s="13"/>
    </row>
    <row r="190" spans="1:17" s="57" customFormat="1" x14ac:dyDescent="0.2">
      <c r="A190" s="13"/>
      <c r="B190" s="13"/>
      <c r="C190" s="2"/>
      <c r="D190" s="2"/>
      <c r="E190" s="2"/>
      <c r="F190" s="2"/>
      <c r="G190" s="2"/>
      <c r="H190" s="2"/>
      <c r="I190" s="2"/>
      <c r="J190" s="13"/>
      <c r="K190" s="13"/>
      <c r="L190" s="13"/>
      <c r="M190" s="13"/>
      <c r="N190" s="13"/>
      <c r="O190" s="13"/>
      <c r="P190" s="13"/>
      <c r="Q190" s="13"/>
    </row>
    <row r="191" spans="1:17" s="57" customFormat="1" x14ac:dyDescent="0.2">
      <c r="A191" s="13"/>
      <c r="B191" s="13"/>
      <c r="C191" s="2"/>
      <c r="D191" s="2"/>
      <c r="E191" s="2"/>
      <c r="F191" s="2"/>
      <c r="G191" s="2"/>
      <c r="H191" s="2"/>
      <c r="I191" s="2"/>
      <c r="J191" s="13"/>
      <c r="K191" s="13"/>
      <c r="L191" s="13"/>
      <c r="M191" s="13"/>
      <c r="N191" s="13"/>
      <c r="O191" s="13"/>
      <c r="P191" s="13"/>
      <c r="Q191" s="13"/>
    </row>
    <row r="192" spans="1:17" s="57" customFormat="1" x14ac:dyDescent="0.2">
      <c r="A192" s="13"/>
      <c r="B192" s="13"/>
      <c r="C192" s="2"/>
      <c r="D192" s="2"/>
      <c r="E192" s="2"/>
      <c r="F192" s="2"/>
      <c r="G192" s="2"/>
      <c r="H192" s="2"/>
      <c r="I192" s="2"/>
      <c r="J192" s="13"/>
      <c r="K192" s="13"/>
      <c r="L192" s="13"/>
      <c r="M192" s="13"/>
      <c r="N192" s="13"/>
      <c r="O192" s="13"/>
      <c r="P192" s="13"/>
      <c r="Q192" s="13"/>
    </row>
    <row r="193" spans="1:17" s="57" customFormat="1" x14ac:dyDescent="0.2">
      <c r="A193" s="13"/>
      <c r="B193" s="13"/>
      <c r="C193" s="2"/>
      <c r="D193" s="2"/>
      <c r="E193" s="2"/>
      <c r="F193" s="2"/>
      <c r="G193" s="2"/>
      <c r="H193" s="2"/>
      <c r="I193" s="2"/>
      <c r="J193" s="13"/>
      <c r="K193" s="13"/>
      <c r="L193" s="13"/>
      <c r="M193" s="13"/>
      <c r="N193" s="13"/>
      <c r="O193" s="13"/>
      <c r="P193" s="13"/>
      <c r="Q193" s="13"/>
    </row>
    <row r="194" spans="1:17" s="57" customFormat="1" x14ac:dyDescent="0.2">
      <c r="A194" s="13"/>
      <c r="B194" s="13"/>
      <c r="C194" s="2"/>
      <c r="D194" s="2"/>
      <c r="E194" s="2"/>
      <c r="F194" s="2"/>
      <c r="G194" s="2"/>
      <c r="H194" s="2"/>
      <c r="I194" s="2"/>
      <c r="J194" s="13"/>
      <c r="K194" s="13"/>
      <c r="L194" s="13"/>
      <c r="M194" s="13"/>
      <c r="N194" s="13"/>
      <c r="O194" s="13"/>
      <c r="P194" s="13"/>
      <c r="Q194" s="13"/>
    </row>
    <row r="195" spans="1:17" s="57" customFormat="1" x14ac:dyDescent="0.2">
      <c r="A195" s="13"/>
      <c r="B195" s="13"/>
      <c r="C195" s="2"/>
      <c r="D195" s="2"/>
      <c r="E195" s="2"/>
      <c r="F195" s="2"/>
      <c r="G195" s="2"/>
      <c r="H195" s="2"/>
      <c r="I195" s="2"/>
      <c r="J195" s="13"/>
      <c r="K195" s="13"/>
      <c r="L195" s="13"/>
      <c r="M195" s="13"/>
      <c r="N195" s="13"/>
      <c r="O195" s="13"/>
      <c r="P195" s="13"/>
      <c r="Q195" s="13"/>
    </row>
    <row r="196" spans="1:17" s="57" customFormat="1" x14ac:dyDescent="0.2">
      <c r="A196" s="13"/>
      <c r="B196" s="13"/>
      <c r="C196" s="2"/>
      <c r="D196" s="2"/>
      <c r="E196" s="2"/>
      <c r="F196" s="2"/>
      <c r="G196" s="2"/>
      <c r="H196" s="2"/>
      <c r="I196" s="2"/>
      <c r="J196" s="13"/>
      <c r="K196" s="13"/>
      <c r="L196" s="13"/>
      <c r="M196" s="13"/>
      <c r="N196" s="13"/>
      <c r="O196" s="13"/>
      <c r="P196" s="13"/>
      <c r="Q196" s="13"/>
    </row>
    <row r="197" spans="1:17" s="57" customFormat="1" x14ac:dyDescent="0.2">
      <c r="A197" s="13"/>
      <c r="B197" s="13"/>
      <c r="C197" s="2"/>
      <c r="D197" s="2"/>
      <c r="E197" s="2"/>
      <c r="F197" s="2"/>
      <c r="G197" s="2"/>
      <c r="H197" s="2"/>
      <c r="I197" s="2"/>
      <c r="J197" s="13"/>
      <c r="K197" s="13"/>
      <c r="L197" s="13"/>
      <c r="M197" s="13"/>
      <c r="N197" s="13"/>
      <c r="O197" s="13"/>
      <c r="P197" s="13"/>
      <c r="Q197" s="13"/>
    </row>
    <row r="198" spans="1:17" s="57" customFormat="1" x14ac:dyDescent="0.2">
      <c r="A198" s="13"/>
      <c r="B198" s="13"/>
      <c r="C198" s="2"/>
      <c r="D198" s="2"/>
      <c r="E198" s="2"/>
      <c r="F198" s="2"/>
      <c r="G198" s="2"/>
      <c r="H198" s="2"/>
      <c r="I198" s="2"/>
      <c r="J198" s="13"/>
      <c r="K198" s="13"/>
      <c r="L198" s="13"/>
      <c r="M198" s="13"/>
      <c r="N198" s="13"/>
      <c r="O198" s="13"/>
      <c r="P198" s="13"/>
      <c r="Q198" s="13"/>
    </row>
    <row r="199" spans="1:17" s="57" customFormat="1" x14ac:dyDescent="0.2">
      <c r="A199" s="13"/>
      <c r="B199" s="13"/>
      <c r="C199" s="2"/>
      <c r="D199" s="2"/>
      <c r="E199" s="2"/>
      <c r="F199" s="2"/>
      <c r="G199" s="2"/>
      <c r="H199" s="2"/>
      <c r="I199" s="2"/>
      <c r="J199" s="13"/>
      <c r="K199" s="13"/>
      <c r="L199" s="13"/>
      <c r="M199" s="13"/>
      <c r="N199" s="13"/>
      <c r="O199" s="13"/>
      <c r="P199" s="13"/>
      <c r="Q199" s="13"/>
    </row>
    <row r="200" spans="1:17" s="57" customFormat="1" x14ac:dyDescent="0.2">
      <c r="A200" s="13"/>
      <c r="B200" s="13"/>
      <c r="C200" s="2"/>
      <c r="D200" s="2"/>
      <c r="E200" s="2"/>
      <c r="F200" s="2"/>
      <c r="G200" s="2"/>
      <c r="H200" s="2"/>
      <c r="I200" s="2"/>
      <c r="J200" s="13"/>
      <c r="K200" s="13"/>
      <c r="L200" s="13"/>
      <c r="M200" s="13"/>
      <c r="N200" s="13"/>
      <c r="O200" s="13"/>
      <c r="P200" s="13"/>
      <c r="Q200" s="13"/>
    </row>
    <row r="201" spans="1:17" s="57" customFormat="1" x14ac:dyDescent="0.2">
      <c r="A201" s="13"/>
      <c r="B201" s="13"/>
      <c r="C201" s="2"/>
      <c r="D201" s="2"/>
      <c r="E201" s="2"/>
      <c r="F201" s="2"/>
      <c r="G201" s="2"/>
      <c r="H201" s="2"/>
      <c r="I201" s="2"/>
      <c r="J201" s="13"/>
      <c r="K201" s="13"/>
      <c r="L201" s="13"/>
      <c r="M201" s="13"/>
      <c r="N201" s="13"/>
      <c r="O201" s="13"/>
      <c r="P201" s="13"/>
      <c r="Q201" s="13"/>
    </row>
    <row r="202" spans="1:17" s="57" customFormat="1" x14ac:dyDescent="0.2">
      <c r="A202" s="13"/>
      <c r="B202" s="13"/>
      <c r="C202" s="2"/>
      <c r="D202" s="2"/>
      <c r="E202" s="2"/>
      <c r="F202" s="2"/>
      <c r="G202" s="2"/>
      <c r="H202" s="2"/>
      <c r="I202" s="2"/>
      <c r="J202" s="13"/>
      <c r="K202" s="13"/>
      <c r="L202" s="13"/>
      <c r="M202" s="13"/>
      <c r="N202" s="13"/>
      <c r="O202" s="13"/>
      <c r="P202" s="13"/>
      <c r="Q202" s="13"/>
    </row>
    <row r="203" spans="1:17" s="57" customFormat="1" x14ac:dyDescent="0.2">
      <c r="A203" s="13"/>
      <c r="B203" s="13"/>
      <c r="C203" s="2"/>
      <c r="D203" s="2"/>
      <c r="E203" s="2"/>
      <c r="F203" s="2"/>
      <c r="G203" s="2"/>
      <c r="H203" s="2"/>
      <c r="I203" s="2"/>
      <c r="J203" s="13"/>
      <c r="K203" s="13"/>
      <c r="L203" s="13"/>
      <c r="M203" s="13"/>
      <c r="N203" s="13"/>
      <c r="O203" s="13"/>
      <c r="P203" s="13"/>
      <c r="Q203" s="13"/>
    </row>
    <row r="204" spans="1:17" s="57" customFormat="1" x14ac:dyDescent="0.2">
      <c r="A204" s="13"/>
      <c r="B204" s="13"/>
      <c r="C204" s="2"/>
      <c r="D204" s="2"/>
      <c r="E204" s="2"/>
      <c r="F204" s="2"/>
      <c r="G204" s="2"/>
      <c r="H204" s="2"/>
      <c r="I204" s="2"/>
      <c r="J204" s="13"/>
      <c r="K204" s="13"/>
      <c r="L204" s="13"/>
      <c r="M204" s="13"/>
      <c r="N204" s="13"/>
      <c r="O204" s="13"/>
      <c r="P204" s="13"/>
      <c r="Q204" s="13"/>
    </row>
    <row r="205" spans="1:17" s="57" customFormat="1" x14ac:dyDescent="0.2">
      <c r="A205" s="13"/>
      <c r="B205" s="13"/>
      <c r="C205" s="2"/>
      <c r="D205" s="2"/>
      <c r="E205" s="2"/>
      <c r="F205" s="2"/>
      <c r="G205" s="2"/>
      <c r="H205" s="2"/>
      <c r="I205" s="2"/>
      <c r="J205" s="13"/>
      <c r="K205" s="13"/>
      <c r="L205" s="13"/>
      <c r="M205" s="13"/>
      <c r="N205" s="13"/>
      <c r="O205" s="13"/>
      <c r="P205" s="13"/>
      <c r="Q205" s="13"/>
    </row>
    <row r="206" spans="1:17" s="57" customFormat="1" x14ac:dyDescent="0.2">
      <c r="A206" s="13"/>
      <c r="B206" s="13"/>
      <c r="C206" s="2"/>
      <c r="D206" s="2"/>
      <c r="E206" s="2"/>
      <c r="F206" s="2"/>
      <c r="G206" s="2"/>
      <c r="H206" s="2"/>
      <c r="I206" s="2"/>
      <c r="J206" s="13"/>
      <c r="K206" s="13"/>
      <c r="L206" s="13"/>
      <c r="M206" s="13"/>
      <c r="N206" s="13"/>
      <c r="O206" s="13"/>
      <c r="P206" s="13"/>
      <c r="Q206" s="13"/>
    </row>
    <row r="207" spans="1:17" s="57" customFormat="1" x14ac:dyDescent="0.2">
      <c r="A207" s="13"/>
      <c r="B207" s="13"/>
      <c r="C207" s="2"/>
      <c r="D207" s="2"/>
      <c r="E207" s="2"/>
      <c r="F207" s="2"/>
      <c r="G207" s="2"/>
      <c r="H207" s="2"/>
      <c r="I207" s="2"/>
      <c r="J207" s="13"/>
      <c r="K207" s="13"/>
      <c r="L207" s="13"/>
      <c r="M207" s="13"/>
      <c r="N207" s="13"/>
      <c r="O207" s="13"/>
      <c r="P207" s="13"/>
      <c r="Q207" s="13"/>
    </row>
    <row r="208" spans="1:17" s="57" customFormat="1" x14ac:dyDescent="0.2">
      <c r="A208" s="13"/>
      <c r="B208" s="13"/>
      <c r="C208" s="2"/>
      <c r="D208" s="2"/>
      <c r="E208" s="2"/>
      <c r="F208" s="2"/>
      <c r="G208" s="2"/>
      <c r="H208" s="2"/>
      <c r="I208" s="2"/>
      <c r="J208" s="13"/>
      <c r="K208" s="13"/>
      <c r="L208" s="13"/>
      <c r="M208" s="13"/>
      <c r="N208" s="13"/>
      <c r="O208" s="13"/>
      <c r="P208" s="13"/>
      <c r="Q208" s="13"/>
    </row>
    <row r="209" spans="1:17" s="57" customFormat="1" x14ac:dyDescent="0.2">
      <c r="A209" s="13"/>
      <c r="B209" s="13"/>
      <c r="C209" s="2"/>
      <c r="D209" s="2"/>
      <c r="E209" s="2"/>
      <c r="F209" s="2"/>
      <c r="G209" s="2"/>
      <c r="H209" s="2"/>
      <c r="I209" s="2"/>
      <c r="J209" s="13"/>
      <c r="K209" s="13"/>
      <c r="L209" s="13"/>
      <c r="M209" s="13"/>
      <c r="N209" s="13"/>
      <c r="O209" s="13"/>
      <c r="P209" s="13"/>
      <c r="Q209" s="13"/>
    </row>
    <row r="210" spans="1:17" s="57" customFormat="1" x14ac:dyDescent="0.2">
      <c r="A210" s="13"/>
      <c r="B210" s="13"/>
      <c r="C210" s="2"/>
      <c r="D210" s="2"/>
      <c r="E210" s="2"/>
      <c r="F210" s="2"/>
      <c r="G210" s="2"/>
      <c r="H210" s="2"/>
      <c r="I210" s="2"/>
      <c r="J210" s="13"/>
      <c r="K210" s="13"/>
      <c r="L210" s="13"/>
      <c r="M210" s="13"/>
      <c r="N210" s="13"/>
      <c r="O210" s="13"/>
      <c r="P210" s="13"/>
      <c r="Q210" s="13"/>
    </row>
    <row r="211" spans="1:17" s="57" customFormat="1" x14ac:dyDescent="0.2">
      <c r="A211" s="13"/>
      <c r="B211" s="13"/>
      <c r="C211" s="2"/>
      <c r="D211" s="2"/>
      <c r="E211" s="2"/>
      <c r="F211" s="2"/>
      <c r="G211" s="2"/>
      <c r="H211" s="2"/>
      <c r="I211" s="2"/>
      <c r="J211" s="13"/>
      <c r="K211" s="13"/>
      <c r="L211" s="13"/>
      <c r="M211" s="13"/>
      <c r="N211" s="13"/>
      <c r="O211" s="13"/>
      <c r="P211" s="13"/>
      <c r="Q211" s="13"/>
    </row>
    <row r="212" spans="1:17" s="57" customFormat="1" x14ac:dyDescent="0.2">
      <c r="A212" s="13"/>
      <c r="B212" s="13"/>
      <c r="C212" s="2"/>
      <c r="D212" s="2"/>
      <c r="E212" s="2"/>
      <c r="F212" s="2"/>
      <c r="G212" s="2"/>
      <c r="H212" s="2"/>
      <c r="I212" s="2"/>
      <c r="J212" s="13"/>
      <c r="K212" s="13"/>
      <c r="L212" s="13"/>
      <c r="M212" s="13"/>
      <c r="N212" s="13"/>
      <c r="O212" s="13"/>
      <c r="P212" s="13"/>
      <c r="Q212" s="13"/>
    </row>
    <row r="213" spans="1:17" x14ac:dyDescent="0.2">
      <c r="A213" s="2"/>
    </row>
    <row r="214" spans="1:17" x14ac:dyDescent="0.2">
      <c r="A214" s="2"/>
    </row>
    <row r="215" spans="1:17" x14ac:dyDescent="0.2">
      <c r="A215" s="2"/>
    </row>
    <row r="216" spans="1:17" x14ac:dyDescent="0.2">
      <c r="A216" s="2"/>
    </row>
    <row r="217" spans="1:17" x14ac:dyDescent="0.2">
      <c r="A217" s="2"/>
    </row>
    <row r="218" spans="1:17" x14ac:dyDescent="0.2">
      <c r="A218" s="2"/>
    </row>
    <row r="219" spans="1:17" x14ac:dyDescent="0.2">
      <c r="A219" s="2"/>
    </row>
    <row r="220" spans="1:17" x14ac:dyDescent="0.2">
      <c r="A220" s="2"/>
    </row>
    <row r="221" spans="1:17" x14ac:dyDescent="0.2">
      <c r="A221" s="2"/>
    </row>
    <row r="222" spans="1:17" x14ac:dyDescent="0.2">
      <c r="A222" s="2"/>
    </row>
    <row r="223" spans="1:17" x14ac:dyDescent="0.2">
      <c r="A223" s="2"/>
    </row>
    <row r="224" spans="1:17" x14ac:dyDescent="0.2">
      <c r="A224" s="2"/>
    </row>
    <row r="225" spans="1:1" x14ac:dyDescent="0.2">
      <c r="A225" s="2"/>
    </row>
    <row r="226" spans="1:1" x14ac:dyDescent="0.2">
      <c r="A226" s="2"/>
    </row>
    <row r="227" spans="1:1" x14ac:dyDescent="0.2">
      <c r="A227" s="2"/>
    </row>
    <row r="228" spans="1:1" x14ac:dyDescent="0.2">
      <c r="A228" s="2"/>
    </row>
    <row r="229" spans="1:1" x14ac:dyDescent="0.2">
      <c r="A229" s="2"/>
    </row>
    <row r="230" spans="1:1" x14ac:dyDescent="0.2">
      <c r="A230" s="2"/>
    </row>
    <row r="231" spans="1:1" x14ac:dyDescent="0.2">
      <c r="A231" s="2"/>
    </row>
    <row r="232" spans="1:1" x14ac:dyDescent="0.2">
      <c r="A232" s="2"/>
    </row>
    <row r="233" spans="1:1" x14ac:dyDescent="0.2">
      <c r="A233" s="2"/>
    </row>
    <row r="234" spans="1:1" x14ac:dyDescent="0.2">
      <c r="A234" s="2"/>
    </row>
    <row r="235" spans="1:1" x14ac:dyDescent="0.2">
      <c r="A235" s="2"/>
    </row>
    <row r="236" spans="1:1" x14ac:dyDescent="0.2">
      <c r="A236" s="2"/>
    </row>
    <row r="237" spans="1:1" x14ac:dyDescent="0.2">
      <c r="A237" s="2"/>
    </row>
    <row r="238" spans="1:1" x14ac:dyDescent="0.2">
      <c r="A238" s="2"/>
    </row>
    <row r="239" spans="1:1" x14ac:dyDescent="0.2">
      <c r="A239" s="2"/>
    </row>
    <row r="240" spans="1:1" x14ac:dyDescent="0.2">
      <c r="A240" s="2"/>
    </row>
    <row r="241" spans="1:1" x14ac:dyDescent="0.2">
      <c r="A241" s="2"/>
    </row>
    <row r="242" spans="1:1" x14ac:dyDescent="0.2">
      <c r="A242" s="2"/>
    </row>
    <row r="243" spans="1:1" x14ac:dyDescent="0.2">
      <c r="A243" s="2"/>
    </row>
    <row r="244" spans="1:1" x14ac:dyDescent="0.2">
      <c r="A244" s="2"/>
    </row>
    <row r="245" spans="1:1" x14ac:dyDescent="0.2">
      <c r="A245" s="2"/>
    </row>
    <row r="246" spans="1:1" x14ac:dyDescent="0.2">
      <c r="A246" s="2"/>
    </row>
    <row r="247" spans="1:1" x14ac:dyDescent="0.2">
      <c r="A247" s="2"/>
    </row>
    <row r="248" spans="1:1" x14ac:dyDescent="0.2">
      <c r="A248" s="2"/>
    </row>
    <row r="249" spans="1:1" x14ac:dyDescent="0.2">
      <c r="A249" s="2"/>
    </row>
    <row r="250" spans="1:1" x14ac:dyDescent="0.2">
      <c r="A250" s="2"/>
    </row>
    <row r="251" spans="1:1" x14ac:dyDescent="0.2">
      <c r="A251" s="2"/>
    </row>
    <row r="252" spans="1:1" x14ac:dyDescent="0.2">
      <c r="A252" s="2"/>
    </row>
    <row r="253" spans="1:1" x14ac:dyDescent="0.2">
      <c r="A253" s="2"/>
    </row>
    <row r="254" spans="1:1" x14ac:dyDescent="0.2">
      <c r="A254" s="2"/>
    </row>
    <row r="255" spans="1:1" x14ac:dyDescent="0.2">
      <c r="A255" s="2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3" spans="1:1" x14ac:dyDescent="0.2">
      <c r="A263" s="2"/>
    </row>
    <row r="264" spans="1:1" x14ac:dyDescent="0.2">
      <c r="A264" s="2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  <row r="268" spans="1:1" x14ac:dyDescent="0.2">
      <c r="A268" s="2"/>
    </row>
    <row r="269" spans="1:1" x14ac:dyDescent="0.2">
      <c r="A269" s="2"/>
    </row>
    <row r="270" spans="1:1" x14ac:dyDescent="0.2">
      <c r="A270" s="2"/>
    </row>
    <row r="271" spans="1:1" x14ac:dyDescent="0.2">
      <c r="A271" s="2"/>
    </row>
    <row r="272" spans="1:1" x14ac:dyDescent="0.2">
      <c r="A272" s="2"/>
    </row>
    <row r="273" spans="1:1" x14ac:dyDescent="0.2">
      <c r="A273" s="2"/>
    </row>
    <row r="274" spans="1:1" x14ac:dyDescent="0.2">
      <c r="A274" s="2"/>
    </row>
    <row r="275" spans="1:1" x14ac:dyDescent="0.2">
      <c r="A275" s="2"/>
    </row>
    <row r="276" spans="1:1" x14ac:dyDescent="0.2">
      <c r="A276" s="2"/>
    </row>
    <row r="277" spans="1:1" x14ac:dyDescent="0.2">
      <c r="A277" s="2"/>
    </row>
    <row r="278" spans="1:1" x14ac:dyDescent="0.2">
      <c r="A278" s="2"/>
    </row>
    <row r="279" spans="1:1" x14ac:dyDescent="0.2">
      <c r="A279" s="2"/>
    </row>
    <row r="280" spans="1:1" x14ac:dyDescent="0.2">
      <c r="A280" s="2"/>
    </row>
    <row r="281" spans="1:1" x14ac:dyDescent="0.2">
      <c r="A281" s="2"/>
    </row>
    <row r="282" spans="1:1" x14ac:dyDescent="0.2">
      <c r="A282" s="2"/>
    </row>
    <row r="283" spans="1:1" x14ac:dyDescent="0.2">
      <c r="A283" s="2"/>
    </row>
    <row r="284" spans="1:1" x14ac:dyDescent="0.2">
      <c r="A284" s="2"/>
    </row>
    <row r="285" spans="1:1" x14ac:dyDescent="0.2">
      <c r="A285" s="2"/>
    </row>
    <row r="286" spans="1:1" x14ac:dyDescent="0.2">
      <c r="A286" s="2"/>
    </row>
    <row r="287" spans="1:1" x14ac:dyDescent="0.2">
      <c r="A287" s="2"/>
    </row>
    <row r="288" spans="1:1" x14ac:dyDescent="0.2">
      <c r="A288" s="2"/>
    </row>
    <row r="289" spans="1:1" x14ac:dyDescent="0.2">
      <c r="A289" s="2"/>
    </row>
    <row r="290" spans="1:1" x14ac:dyDescent="0.2">
      <c r="A290" s="2"/>
    </row>
    <row r="291" spans="1:1" x14ac:dyDescent="0.2">
      <c r="A291" s="2"/>
    </row>
    <row r="292" spans="1:1" x14ac:dyDescent="0.2">
      <c r="A292" s="2"/>
    </row>
    <row r="293" spans="1:1" x14ac:dyDescent="0.2">
      <c r="A293" s="2"/>
    </row>
    <row r="294" spans="1:1" x14ac:dyDescent="0.2">
      <c r="A294" s="2"/>
    </row>
    <row r="295" spans="1:1" x14ac:dyDescent="0.2">
      <c r="A295" s="2"/>
    </row>
    <row r="296" spans="1:1" x14ac:dyDescent="0.2">
      <c r="A296" s="2"/>
    </row>
    <row r="297" spans="1:1" x14ac:dyDescent="0.2">
      <c r="A297" s="2"/>
    </row>
    <row r="298" spans="1:1" x14ac:dyDescent="0.2">
      <c r="A298" s="2"/>
    </row>
    <row r="299" spans="1:1" x14ac:dyDescent="0.2">
      <c r="A299" s="2"/>
    </row>
    <row r="300" spans="1:1" x14ac:dyDescent="0.2">
      <c r="A300" s="2"/>
    </row>
    <row r="301" spans="1:1" x14ac:dyDescent="0.2">
      <c r="A301" s="2"/>
    </row>
    <row r="302" spans="1:1" x14ac:dyDescent="0.2">
      <c r="A302" s="2"/>
    </row>
    <row r="303" spans="1:1" x14ac:dyDescent="0.2">
      <c r="A303" s="2"/>
    </row>
    <row r="304" spans="1:1" x14ac:dyDescent="0.2">
      <c r="A304" s="2"/>
    </row>
    <row r="305" spans="1:1" x14ac:dyDescent="0.2">
      <c r="A305" s="2"/>
    </row>
    <row r="306" spans="1:1" x14ac:dyDescent="0.2">
      <c r="A306" s="2"/>
    </row>
    <row r="307" spans="1:1" x14ac:dyDescent="0.2">
      <c r="A307" s="2"/>
    </row>
    <row r="308" spans="1:1" x14ac:dyDescent="0.2">
      <c r="A308" s="2"/>
    </row>
    <row r="309" spans="1:1" x14ac:dyDescent="0.2">
      <c r="A309" s="2"/>
    </row>
    <row r="310" spans="1:1" x14ac:dyDescent="0.2">
      <c r="A310" s="2"/>
    </row>
    <row r="311" spans="1:1" x14ac:dyDescent="0.2">
      <c r="A311" s="2"/>
    </row>
    <row r="312" spans="1:1" x14ac:dyDescent="0.2">
      <c r="A312" s="2"/>
    </row>
    <row r="313" spans="1:1" x14ac:dyDescent="0.2">
      <c r="A313" s="2"/>
    </row>
    <row r="314" spans="1:1" x14ac:dyDescent="0.2">
      <c r="A314" s="2"/>
    </row>
    <row r="315" spans="1:1" x14ac:dyDescent="0.2">
      <c r="A315" s="2"/>
    </row>
    <row r="316" spans="1:1" x14ac:dyDescent="0.2">
      <c r="A316" s="2"/>
    </row>
    <row r="317" spans="1:1" x14ac:dyDescent="0.2">
      <c r="A317" s="2"/>
    </row>
    <row r="318" spans="1:1" x14ac:dyDescent="0.2">
      <c r="A318" s="2"/>
    </row>
    <row r="319" spans="1:1" x14ac:dyDescent="0.2">
      <c r="A319" s="2"/>
    </row>
    <row r="320" spans="1:1" x14ac:dyDescent="0.2">
      <c r="A320" s="2"/>
    </row>
    <row r="321" spans="1:1" x14ac:dyDescent="0.2">
      <c r="A321" s="2"/>
    </row>
    <row r="322" spans="1:1" x14ac:dyDescent="0.2">
      <c r="A322" s="2"/>
    </row>
    <row r="323" spans="1:1" x14ac:dyDescent="0.2">
      <c r="A323" s="2"/>
    </row>
    <row r="324" spans="1:1" x14ac:dyDescent="0.2">
      <c r="A324" s="2"/>
    </row>
    <row r="325" spans="1:1" x14ac:dyDescent="0.2">
      <c r="A325" s="2"/>
    </row>
    <row r="326" spans="1:1" x14ac:dyDescent="0.2">
      <c r="A326" s="2"/>
    </row>
    <row r="327" spans="1:1" x14ac:dyDescent="0.2">
      <c r="A327" s="2"/>
    </row>
    <row r="328" spans="1:1" x14ac:dyDescent="0.2">
      <c r="A328" s="2"/>
    </row>
    <row r="329" spans="1:1" x14ac:dyDescent="0.2">
      <c r="A329" s="2"/>
    </row>
    <row r="330" spans="1:1" x14ac:dyDescent="0.2">
      <c r="A330" s="2"/>
    </row>
    <row r="331" spans="1:1" x14ac:dyDescent="0.2">
      <c r="A331" s="2"/>
    </row>
    <row r="332" spans="1:1" x14ac:dyDescent="0.2">
      <c r="A332" s="2"/>
    </row>
    <row r="333" spans="1:1" x14ac:dyDescent="0.2">
      <c r="A333" s="2"/>
    </row>
    <row r="334" spans="1:1" x14ac:dyDescent="0.2">
      <c r="A334" s="2"/>
    </row>
    <row r="335" spans="1:1" x14ac:dyDescent="0.2">
      <c r="A335" s="2"/>
    </row>
    <row r="336" spans="1:1" x14ac:dyDescent="0.2">
      <c r="A336" s="2"/>
    </row>
    <row r="337" spans="1:1" x14ac:dyDescent="0.2">
      <c r="A337" s="2"/>
    </row>
    <row r="338" spans="1:1" x14ac:dyDescent="0.2">
      <c r="A338" s="2"/>
    </row>
    <row r="339" spans="1:1" x14ac:dyDescent="0.2">
      <c r="A339" s="2"/>
    </row>
    <row r="340" spans="1:1" x14ac:dyDescent="0.2">
      <c r="A340" s="2"/>
    </row>
    <row r="341" spans="1:1" x14ac:dyDescent="0.2">
      <c r="A341" s="2"/>
    </row>
    <row r="342" spans="1:1" x14ac:dyDescent="0.2">
      <c r="A342" s="2"/>
    </row>
    <row r="343" spans="1:1" x14ac:dyDescent="0.2">
      <c r="A343" s="2"/>
    </row>
    <row r="344" spans="1:1" x14ac:dyDescent="0.2">
      <c r="A344" s="2"/>
    </row>
    <row r="345" spans="1:1" x14ac:dyDescent="0.2">
      <c r="A345" s="2"/>
    </row>
    <row r="346" spans="1:1" x14ac:dyDescent="0.2">
      <c r="A346" s="2"/>
    </row>
    <row r="347" spans="1:1" x14ac:dyDescent="0.2">
      <c r="A347" s="2"/>
    </row>
    <row r="348" spans="1:1" x14ac:dyDescent="0.2">
      <c r="A348" s="2"/>
    </row>
    <row r="349" spans="1:1" x14ac:dyDescent="0.2">
      <c r="A349" s="2"/>
    </row>
    <row r="350" spans="1:1" x14ac:dyDescent="0.2">
      <c r="A350" s="2"/>
    </row>
    <row r="351" spans="1:1" x14ac:dyDescent="0.2">
      <c r="A351" s="2"/>
    </row>
    <row r="352" spans="1:1" x14ac:dyDescent="0.2">
      <c r="A352" s="2"/>
    </row>
    <row r="353" spans="1:1" x14ac:dyDescent="0.2">
      <c r="A353" s="2"/>
    </row>
    <row r="354" spans="1:1" x14ac:dyDescent="0.2">
      <c r="A354" s="2"/>
    </row>
    <row r="355" spans="1:1" x14ac:dyDescent="0.2">
      <c r="A355" s="2"/>
    </row>
    <row r="356" spans="1:1" x14ac:dyDescent="0.2">
      <c r="A356" s="2"/>
    </row>
    <row r="357" spans="1:1" x14ac:dyDescent="0.2">
      <c r="A357" s="2"/>
    </row>
    <row r="358" spans="1:1" x14ac:dyDescent="0.2">
      <c r="A358" s="2"/>
    </row>
    <row r="359" spans="1:1" x14ac:dyDescent="0.2">
      <c r="A359" s="2"/>
    </row>
    <row r="360" spans="1:1" x14ac:dyDescent="0.2">
      <c r="A360" s="2"/>
    </row>
    <row r="361" spans="1:1" x14ac:dyDescent="0.2">
      <c r="A361" s="2"/>
    </row>
    <row r="362" spans="1:1" x14ac:dyDescent="0.2">
      <c r="A362" s="2"/>
    </row>
    <row r="363" spans="1:1" x14ac:dyDescent="0.2">
      <c r="A363" s="2"/>
    </row>
    <row r="364" spans="1:1" x14ac:dyDescent="0.2">
      <c r="A364" s="2"/>
    </row>
    <row r="365" spans="1:1" x14ac:dyDescent="0.2">
      <c r="A365" s="2"/>
    </row>
    <row r="366" spans="1:1" x14ac:dyDescent="0.2">
      <c r="A366" s="2"/>
    </row>
    <row r="367" spans="1:1" x14ac:dyDescent="0.2">
      <c r="A367" s="2"/>
    </row>
    <row r="368" spans="1:1" x14ac:dyDescent="0.2">
      <c r="A368" s="2"/>
    </row>
    <row r="369" spans="1:1" x14ac:dyDescent="0.2">
      <c r="A369" s="2"/>
    </row>
    <row r="370" spans="1:1" x14ac:dyDescent="0.2">
      <c r="A370" s="2"/>
    </row>
    <row r="371" spans="1:1" x14ac:dyDescent="0.2">
      <c r="A371" s="2"/>
    </row>
    <row r="372" spans="1:1" x14ac:dyDescent="0.2">
      <c r="A372" s="2"/>
    </row>
    <row r="373" spans="1:1" x14ac:dyDescent="0.2">
      <c r="A373" s="2"/>
    </row>
    <row r="374" spans="1:1" x14ac:dyDescent="0.2">
      <c r="A374" s="2"/>
    </row>
    <row r="375" spans="1:1" x14ac:dyDescent="0.2">
      <c r="A375" s="2"/>
    </row>
    <row r="376" spans="1:1" x14ac:dyDescent="0.2">
      <c r="A376" s="2"/>
    </row>
    <row r="377" spans="1:1" x14ac:dyDescent="0.2">
      <c r="A377" s="2"/>
    </row>
    <row r="378" spans="1:1" x14ac:dyDescent="0.2">
      <c r="A378" s="2"/>
    </row>
    <row r="379" spans="1:1" x14ac:dyDescent="0.2">
      <c r="A379" s="2"/>
    </row>
    <row r="380" spans="1:1" x14ac:dyDescent="0.2">
      <c r="A380" s="2"/>
    </row>
    <row r="381" spans="1:1" x14ac:dyDescent="0.2">
      <c r="A381" s="2"/>
    </row>
    <row r="382" spans="1:1" x14ac:dyDescent="0.2">
      <c r="A382" s="2"/>
    </row>
    <row r="383" spans="1:1" x14ac:dyDescent="0.2">
      <c r="A383" s="2"/>
    </row>
    <row r="384" spans="1:1" x14ac:dyDescent="0.2">
      <c r="A384" s="2"/>
    </row>
    <row r="385" spans="1:1" x14ac:dyDescent="0.2">
      <c r="A385" s="2"/>
    </row>
    <row r="386" spans="1:1" x14ac:dyDescent="0.2">
      <c r="A386" s="2"/>
    </row>
    <row r="387" spans="1:1" x14ac:dyDescent="0.2">
      <c r="A387" s="2"/>
    </row>
    <row r="388" spans="1:1" x14ac:dyDescent="0.2">
      <c r="A388" s="2"/>
    </row>
    <row r="389" spans="1:1" x14ac:dyDescent="0.2">
      <c r="A389" s="2"/>
    </row>
    <row r="390" spans="1:1" x14ac:dyDescent="0.2">
      <c r="A390" s="2"/>
    </row>
    <row r="391" spans="1:1" x14ac:dyDescent="0.2">
      <c r="A391" s="2"/>
    </row>
    <row r="392" spans="1:1" x14ac:dyDescent="0.2">
      <c r="A392" s="2"/>
    </row>
    <row r="393" spans="1:1" x14ac:dyDescent="0.2">
      <c r="A393" s="2"/>
    </row>
    <row r="394" spans="1:1" x14ac:dyDescent="0.2">
      <c r="A394" s="2"/>
    </row>
    <row r="395" spans="1:1" x14ac:dyDescent="0.2">
      <c r="A395" s="2"/>
    </row>
    <row r="396" spans="1:1" x14ac:dyDescent="0.2">
      <c r="A396" s="2"/>
    </row>
    <row r="397" spans="1:1" x14ac:dyDescent="0.2">
      <c r="A397" s="2"/>
    </row>
    <row r="398" spans="1:1" x14ac:dyDescent="0.2">
      <c r="A398" s="2"/>
    </row>
    <row r="399" spans="1:1" x14ac:dyDescent="0.2">
      <c r="A399" s="2"/>
    </row>
    <row r="400" spans="1:1" x14ac:dyDescent="0.2">
      <c r="A400" s="2"/>
    </row>
    <row r="401" spans="1:1" x14ac:dyDescent="0.2">
      <c r="A401" s="2"/>
    </row>
    <row r="402" spans="1:1" x14ac:dyDescent="0.2">
      <c r="A402" s="2"/>
    </row>
    <row r="403" spans="1:1" x14ac:dyDescent="0.2">
      <c r="A403" s="2"/>
    </row>
    <row r="404" spans="1:1" x14ac:dyDescent="0.2">
      <c r="A404" s="2"/>
    </row>
    <row r="405" spans="1:1" x14ac:dyDescent="0.2">
      <c r="A405" s="2"/>
    </row>
    <row r="406" spans="1:1" x14ac:dyDescent="0.2">
      <c r="A406" s="2"/>
    </row>
    <row r="407" spans="1:1" x14ac:dyDescent="0.2">
      <c r="A407" s="2"/>
    </row>
    <row r="408" spans="1:1" x14ac:dyDescent="0.2">
      <c r="A408" s="2"/>
    </row>
    <row r="409" spans="1:1" x14ac:dyDescent="0.2">
      <c r="A409" s="2"/>
    </row>
    <row r="410" spans="1:1" x14ac:dyDescent="0.2">
      <c r="A410" s="2"/>
    </row>
    <row r="411" spans="1:1" x14ac:dyDescent="0.2">
      <c r="A411" s="2"/>
    </row>
    <row r="412" spans="1:1" x14ac:dyDescent="0.2">
      <c r="A412" s="2"/>
    </row>
    <row r="413" spans="1:1" x14ac:dyDescent="0.2">
      <c r="A413" s="2"/>
    </row>
    <row r="414" spans="1:1" x14ac:dyDescent="0.2">
      <c r="A414" s="2"/>
    </row>
    <row r="415" spans="1:1" x14ac:dyDescent="0.2">
      <c r="A415" s="2"/>
    </row>
    <row r="416" spans="1:1" x14ac:dyDescent="0.2">
      <c r="A416" s="2"/>
    </row>
    <row r="417" spans="1:1" x14ac:dyDescent="0.2">
      <c r="A417" s="2"/>
    </row>
    <row r="418" spans="1:1" x14ac:dyDescent="0.2">
      <c r="A418" s="2"/>
    </row>
    <row r="419" spans="1:1" x14ac:dyDescent="0.2">
      <c r="A419" s="2"/>
    </row>
    <row r="420" spans="1:1" x14ac:dyDescent="0.2">
      <c r="A420" s="2"/>
    </row>
    <row r="421" spans="1:1" x14ac:dyDescent="0.2">
      <c r="A421" s="2"/>
    </row>
  </sheetData>
  <pageMargins left="0.78740157480314965" right="0.78740157480314965" top="0.98425196850393704" bottom="0.98425196850393704" header="0.51181102362204722" footer="0.51181102362204722"/>
  <pageSetup paperSize="9" scale="6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2E450FC8212D48897E4908CC9C7981" ma:contentTypeVersion="19" ma:contentTypeDescription="Create a new document." ma:contentTypeScope="" ma:versionID="6cdb1f037aa45e212fad481268f07eb3">
  <xsd:schema xmlns:xsd="http://www.w3.org/2001/XMLSchema" xmlns:xs="http://www.w3.org/2001/XMLSchema" xmlns:p="http://schemas.microsoft.com/office/2006/metadata/properties" xmlns:ns2="e513e65d-36aa-4509-aa55-63f64a760652" xmlns:ns3="d9314431-6518-4192-a5f9-22a45e56382f" targetNamespace="http://schemas.microsoft.com/office/2006/metadata/properties" ma:root="true" ma:fieldsID="a06737bda293a2c26d9ad8f0cfc6b9db" ns2:_="" ns3:_="">
    <xsd:import namespace="e513e65d-36aa-4509-aa55-63f64a760652"/>
    <xsd:import namespace="d9314431-6518-4192-a5f9-22a45e5638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13e65d-36aa-4509-aa55-63f64a760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01a1ae1-f570-4e0c-8ada-c68b24ccd7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14431-6518-4192-a5f9-22a45e56382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3b1a4e1-b69c-4b23-a6c0-542bb0f175ee}" ma:internalName="TaxCatchAll" ma:showField="CatchAllData" ma:web="d9314431-6518-4192-a5f9-22a45e5638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13e65d-36aa-4509-aa55-63f64a760652">
      <Terms xmlns="http://schemas.microsoft.com/office/infopath/2007/PartnerControls"/>
    </lcf76f155ced4ddcb4097134ff3c332f>
    <TaxCatchAll xmlns="d9314431-6518-4192-a5f9-22a45e56382f" xsi:nil="true"/>
  </documentManagement>
</p:properties>
</file>

<file path=customXml/itemProps1.xml><?xml version="1.0" encoding="utf-8"?>
<ds:datastoreItem xmlns:ds="http://schemas.openxmlformats.org/officeDocument/2006/customXml" ds:itemID="{D3D5BB46-9A97-4EBD-A20D-772FACF2F85C}"/>
</file>

<file path=customXml/itemProps2.xml><?xml version="1.0" encoding="utf-8"?>
<ds:datastoreItem xmlns:ds="http://schemas.openxmlformats.org/officeDocument/2006/customXml" ds:itemID="{EDCB4595-17D6-4314-9CFF-C1861A7D2F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13D31D-0598-43CB-93CA-058AA2AF3FD3}">
  <ds:schemaRefs>
    <ds:schemaRef ds:uri="http://schemas.microsoft.com/office/2006/metadata/properties"/>
    <ds:schemaRef ds:uri="http://schemas.microsoft.com/office/infopath/2007/PartnerControls"/>
    <ds:schemaRef ds:uri="e513e65d-36aa-4509-aa55-63f64a760652"/>
    <ds:schemaRef ds:uri="d9314431-6518-4192-a5f9-22a45e5638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ITA </vt:lpstr>
      <vt:lpstr>' ITA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Elisa Pettinari</dc:creator>
  <cp:lastModifiedBy>Elisa Pettinari</cp:lastModifiedBy>
  <cp:lastPrinted>2019-01-28T13:44:11Z</cp:lastPrinted>
  <dcterms:created xsi:type="dcterms:W3CDTF">2007-11-23T14:47:19Z</dcterms:created>
  <dcterms:modified xsi:type="dcterms:W3CDTF">2025-12-23T13:58:43Z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0x010100F22E450FC8212D48897E4908CC9C7981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